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300" yWindow="-225" windowWidth="9180" windowHeight="11025"/>
  </bookViews>
  <sheets>
    <sheet name="Vi" sheetId="10" r:id="rId1"/>
    <sheet name="Лист1" sheetId="11" r:id="rId2"/>
  </sheets>
  <calcPr calcId="145621"/>
</workbook>
</file>

<file path=xl/calcChain.xml><?xml version="1.0" encoding="utf-8"?>
<calcChain xmlns="http://schemas.openxmlformats.org/spreadsheetml/2006/main">
  <c r="V8" i="10" l="1"/>
  <c r="V9" i="10"/>
  <c r="V10" i="10"/>
  <c r="V11" i="10"/>
  <c r="V12" i="10"/>
  <c r="V13" i="10"/>
  <c r="V14" i="10"/>
  <c r="V15" i="10"/>
  <c r="V16" i="10"/>
  <c r="V18" i="10"/>
  <c r="V19" i="10"/>
  <c r="V20" i="10"/>
  <c r="V21" i="10"/>
  <c r="V22" i="10"/>
  <c r="V23" i="10"/>
  <c r="V25" i="10"/>
  <c r="V26" i="10"/>
  <c r="V27" i="10"/>
  <c r="V6" i="10"/>
  <c r="S23" i="10"/>
  <c r="F23" i="10"/>
  <c r="H23" i="10" s="1"/>
  <c r="I23" i="10" s="1"/>
  <c r="E23" i="10"/>
  <c r="S12" i="10"/>
  <c r="F12" i="10"/>
  <c r="H12" i="10" s="1"/>
  <c r="I12" i="10" s="1"/>
  <c r="E12" i="10"/>
  <c r="S6" i="10"/>
  <c r="J23" i="10" l="1"/>
  <c r="J12" i="10"/>
  <c r="E7" i="10"/>
  <c r="E8" i="10"/>
  <c r="E9" i="10"/>
  <c r="E10" i="10"/>
  <c r="E11" i="10"/>
  <c r="E13" i="10"/>
  <c r="E14" i="10"/>
  <c r="E15" i="10"/>
  <c r="E16" i="10"/>
  <c r="E17" i="10"/>
  <c r="E18" i="10"/>
  <c r="E19" i="10"/>
  <c r="E20" i="10"/>
  <c r="E21" i="10"/>
  <c r="E22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E71" i="10"/>
  <c r="E72" i="10"/>
  <c r="E73" i="10"/>
  <c r="E74" i="10"/>
  <c r="E75" i="10"/>
  <c r="E76" i="10"/>
  <c r="E77" i="10"/>
  <c r="S77" i="10" l="1"/>
  <c r="F77" i="10"/>
  <c r="H77" i="10" s="1"/>
  <c r="I77" i="10" s="1"/>
  <c r="S76" i="10"/>
  <c r="F76" i="10"/>
  <c r="H76" i="10" s="1"/>
  <c r="I76" i="10" s="1"/>
  <c r="S75" i="10"/>
  <c r="F75" i="10"/>
  <c r="H75" i="10" s="1"/>
  <c r="I75" i="10" s="1"/>
  <c r="S74" i="10"/>
  <c r="F74" i="10"/>
  <c r="H74" i="10" s="1"/>
  <c r="I74" i="10" s="1"/>
  <c r="S73" i="10"/>
  <c r="F73" i="10"/>
  <c r="H73" i="10" s="1"/>
  <c r="I73" i="10" s="1"/>
  <c r="S72" i="10"/>
  <c r="F72" i="10"/>
  <c r="H72" i="10" s="1"/>
  <c r="I72" i="10" s="1"/>
  <c r="S71" i="10"/>
  <c r="F71" i="10"/>
  <c r="H71" i="10" s="1"/>
  <c r="I71" i="10" s="1"/>
  <c r="S70" i="10"/>
  <c r="F70" i="10"/>
  <c r="H70" i="10" s="1"/>
  <c r="I70" i="10" s="1"/>
  <c r="S69" i="10"/>
  <c r="F69" i="10"/>
  <c r="H69" i="10" s="1"/>
  <c r="I69" i="10" s="1"/>
  <c r="S68" i="10"/>
  <c r="F68" i="10"/>
  <c r="H68" i="10" s="1"/>
  <c r="I68" i="10" s="1"/>
  <c r="S67" i="10"/>
  <c r="F67" i="10"/>
  <c r="H67" i="10" s="1"/>
  <c r="I67" i="10" s="1"/>
  <c r="S66" i="10"/>
  <c r="F66" i="10"/>
  <c r="H66" i="10" s="1"/>
  <c r="I66" i="10" s="1"/>
  <c r="S65" i="10"/>
  <c r="F65" i="10"/>
  <c r="H65" i="10" s="1"/>
  <c r="I65" i="10" s="1"/>
  <c r="S64" i="10"/>
  <c r="F64" i="10"/>
  <c r="H64" i="10" s="1"/>
  <c r="I64" i="10" s="1"/>
  <c r="S63" i="10"/>
  <c r="F63" i="10"/>
  <c r="H63" i="10" s="1"/>
  <c r="I63" i="10" s="1"/>
  <c r="S62" i="10"/>
  <c r="F62" i="10"/>
  <c r="H62" i="10" s="1"/>
  <c r="I62" i="10" s="1"/>
  <c r="S61" i="10"/>
  <c r="F61" i="10"/>
  <c r="H61" i="10" s="1"/>
  <c r="I61" i="10" s="1"/>
  <c r="S60" i="10"/>
  <c r="F60" i="10"/>
  <c r="H60" i="10" s="1"/>
  <c r="I60" i="10" s="1"/>
  <c r="S59" i="10"/>
  <c r="F59" i="10"/>
  <c r="H59" i="10" s="1"/>
  <c r="I59" i="10" s="1"/>
  <c r="S58" i="10"/>
  <c r="F58" i="10"/>
  <c r="H58" i="10" s="1"/>
  <c r="I58" i="10" s="1"/>
  <c r="S57" i="10"/>
  <c r="F57" i="10"/>
  <c r="H57" i="10" s="1"/>
  <c r="S56" i="10"/>
  <c r="F56" i="10"/>
  <c r="H56" i="10" s="1"/>
  <c r="I56" i="10" s="1"/>
  <c r="S55" i="10"/>
  <c r="F55" i="10"/>
  <c r="H55" i="10" s="1"/>
  <c r="I55" i="10" s="1"/>
  <c r="S54" i="10"/>
  <c r="F54" i="10"/>
  <c r="H54" i="10" s="1"/>
  <c r="J54" i="10" s="1"/>
  <c r="S53" i="10"/>
  <c r="F53" i="10"/>
  <c r="H53" i="10" s="1"/>
  <c r="I53" i="10" s="1"/>
  <c r="S52" i="10"/>
  <c r="F52" i="10"/>
  <c r="H52" i="10" s="1"/>
  <c r="I52" i="10" s="1"/>
  <c r="S51" i="10"/>
  <c r="F51" i="10"/>
  <c r="H51" i="10" s="1"/>
  <c r="I51" i="10" s="1"/>
  <c r="S50" i="10"/>
  <c r="F50" i="10"/>
  <c r="H50" i="10" s="1"/>
  <c r="I50" i="10" s="1"/>
  <c r="S49" i="10"/>
  <c r="F49" i="10"/>
  <c r="H49" i="10" s="1"/>
  <c r="I49" i="10" s="1"/>
  <c r="S48" i="10"/>
  <c r="F48" i="10"/>
  <c r="H48" i="10" s="1"/>
  <c r="I48" i="10" s="1"/>
  <c r="S47" i="10"/>
  <c r="F47" i="10"/>
  <c r="H47" i="10" s="1"/>
  <c r="I47" i="10" s="1"/>
  <c r="S46" i="10"/>
  <c r="F46" i="10"/>
  <c r="H46" i="10" s="1"/>
  <c r="I46" i="10" s="1"/>
  <c r="S45" i="10"/>
  <c r="F45" i="10"/>
  <c r="H45" i="10" s="1"/>
  <c r="I45" i="10" s="1"/>
  <c r="S44" i="10"/>
  <c r="F44" i="10"/>
  <c r="H44" i="10" s="1"/>
  <c r="I44" i="10" s="1"/>
  <c r="S43" i="10"/>
  <c r="F43" i="10"/>
  <c r="H43" i="10" s="1"/>
  <c r="I43" i="10" s="1"/>
  <c r="S42" i="10"/>
  <c r="F42" i="10"/>
  <c r="H42" i="10" s="1"/>
  <c r="I42" i="10" s="1"/>
  <c r="S41" i="10"/>
  <c r="F41" i="10"/>
  <c r="H41" i="10" s="1"/>
  <c r="I41" i="10" s="1"/>
  <c r="S40" i="10"/>
  <c r="F40" i="10"/>
  <c r="H40" i="10" s="1"/>
  <c r="I40" i="10" s="1"/>
  <c r="S39" i="10"/>
  <c r="F39" i="10"/>
  <c r="H39" i="10" s="1"/>
  <c r="I39" i="10" s="1"/>
  <c r="S38" i="10"/>
  <c r="F38" i="10"/>
  <c r="H38" i="10" s="1"/>
  <c r="I38" i="10" s="1"/>
  <c r="S37" i="10"/>
  <c r="F37" i="10"/>
  <c r="H37" i="10" s="1"/>
  <c r="I37" i="10" s="1"/>
  <c r="S36" i="10"/>
  <c r="F36" i="10"/>
  <c r="H36" i="10" s="1"/>
  <c r="I36" i="10" s="1"/>
  <c r="S35" i="10"/>
  <c r="F35" i="10"/>
  <c r="H35" i="10" s="1"/>
  <c r="I35" i="10" s="1"/>
  <c r="S34" i="10"/>
  <c r="F34" i="10"/>
  <c r="H34" i="10" s="1"/>
  <c r="I34" i="10" s="1"/>
  <c r="S33" i="10"/>
  <c r="F33" i="10"/>
  <c r="H33" i="10" s="1"/>
  <c r="I33" i="10" s="1"/>
  <c r="S32" i="10"/>
  <c r="F32" i="10"/>
  <c r="H32" i="10" s="1"/>
  <c r="I32" i="10" s="1"/>
  <c r="S31" i="10"/>
  <c r="F31" i="10"/>
  <c r="H31" i="10" s="1"/>
  <c r="I31" i="10" s="1"/>
  <c r="S30" i="10"/>
  <c r="F30" i="10"/>
  <c r="H30" i="10" s="1"/>
  <c r="I30" i="10" s="1"/>
  <c r="S29" i="10"/>
  <c r="F29" i="10"/>
  <c r="H29" i="10" s="1"/>
  <c r="I29" i="10" s="1"/>
  <c r="S28" i="10"/>
  <c r="F28" i="10"/>
  <c r="H28" i="10" s="1"/>
  <c r="I28" i="10" s="1"/>
  <c r="S27" i="10"/>
  <c r="F27" i="10"/>
  <c r="H27" i="10" s="1"/>
  <c r="I27" i="10" s="1"/>
  <c r="S26" i="10"/>
  <c r="F26" i="10"/>
  <c r="H26" i="10" s="1"/>
  <c r="I26" i="10" s="1"/>
  <c r="S25" i="10"/>
  <c r="F25" i="10"/>
  <c r="H25" i="10" s="1"/>
  <c r="I25" i="10" s="1"/>
  <c r="S24" i="10"/>
  <c r="F24" i="10"/>
  <c r="H24" i="10" s="1"/>
  <c r="S22" i="10"/>
  <c r="F22" i="10"/>
  <c r="H22" i="10" s="1"/>
  <c r="I22" i="10" s="1"/>
  <c r="S21" i="10"/>
  <c r="F21" i="10"/>
  <c r="H21" i="10" s="1"/>
  <c r="I21" i="10" s="1"/>
  <c r="S20" i="10"/>
  <c r="F20" i="10"/>
  <c r="H20" i="10" s="1"/>
  <c r="I20" i="10" s="1"/>
  <c r="S19" i="10"/>
  <c r="F19" i="10"/>
  <c r="H19" i="10" s="1"/>
  <c r="I19" i="10" s="1"/>
  <c r="S18" i="10"/>
  <c r="F18" i="10"/>
  <c r="H18" i="10" s="1"/>
  <c r="I18" i="10" s="1"/>
  <c r="S17" i="10"/>
  <c r="F17" i="10"/>
  <c r="H17" i="10" s="1"/>
  <c r="I17" i="10" s="1"/>
  <c r="S16" i="10"/>
  <c r="F16" i="10"/>
  <c r="H16" i="10" s="1"/>
  <c r="I16" i="10" s="1"/>
  <c r="S15" i="10"/>
  <c r="F15" i="10"/>
  <c r="H15" i="10" s="1"/>
  <c r="I15" i="10" s="1"/>
  <c r="S14" i="10"/>
  <c r="F14" i="10"/>
  <c r="H14" i="10" s="1"/>
  <c r="I14" i="10" s="1"/>
  <c r="S13" i="10"/>
  <c r="F13" i="10"/>
  <c r="H13" i="10" s="1"/>
  <c r="I13" i="10" s="1"/>
  <c r="S11" i="10"/>
  <c r="F11" i="10"/>
  <c r="H11" i="10" s="1"/>
  <c r="I11" i="10" s="1"/>
  <c r="S10" i="10"/>
  <c r="F10" i="10"/>
  <c r="H10" i="10" s="1"/>
  <c r="I10" i="10" s="1"/>
  <c r="S9" i="10"/>
  <c r="F9" i="10"/>
  <c r="H9" i="10" s="1"/>
  <c r="I9" i="10" s="1"/>
  <c r="S8" i="10"/>
  <c r="F8" i="10"/>
  <c r="H8" i="10" s="1"/>
  <c r="I8" i="10" s="1"/>
  <c r="S7" i="10"/>
  <c r="F7" i="10"/>
  <c r="H7" i="10" s="1"/>
  <c r="I7" i="10" s="1"/>
  <c r="J68" i="10" l="1"/>
  <c r="J52" i="10"/>
  <c r="T52" i="10" s="1"/>
  <c r="J27" i="10"/>
  <c r="T27" i="10" s="1"/>
  <c r="J31" i="10"/>
  <c r="T31" i="10" s="1"/>
  <c r="J36" i="10"/>
  <c r="T36" i="10" s="1"/>
  <c r="J18" i="10"/>
  <c r="T18" i="10" s="1"/>
  <c r="T23" i="10"/>
  <c r="J53" i="10"/>
  <c r="T53" i="10" s="1"/>
  <c r="J56" i="10"/>
  <c r="T56" i="10" s="1"/>
  <c r="J59" i="10"/>
  <c r="T59" i="10" s="1"/>
  <c r="J60" i="10"/>
  <c r="T60" i="10" s="1"/>
  <c r="J22" i="10"/>
  <c r="T22" i="10" s="1"/>
  <c r="J35" i="10"/>
  <c r="T35" i="10" s="1"/>
  <c r="J67" i="10"/>
  <c r="T67" i="10" s="1"/>
  <c r="T68" i="10"/>
  <c r="T12" i="10"/>
  <c r="J13" i="10"/>
  <c r="T13" i="10" s="1"/>
  <c r="J43" i="10"/>
  <c r="T43" i="10" s="1"/>
  <c r="J49" i="10"/>
  <c r="T49" i="10" s="1"/>
  <c r="J50" i="10"/>
  <c r="T50" i="10" s="1"/>
  <c r="J77" i="10"/>
  <c r="T77" i="10" s="1"/>
  <c r="J76" i="10"/>
  <c r="T76" i="10" s="1"/>
  <c r="J75" i="10"/>
  <c r="T75" i="10" s="1"/>
  <c r="J74" i="10"/>
  <c r="T74" i="10" s="1"/>
  <c r="J73" i="10"/>
  <c r="T73" i="10" s="1"/>
  <c r="T6" i="10"/>
  <c r="J14" i="10"/>
  <c r="T14" i="10" s="1"/>
  <c r="J37" i="10"/>
  <c r="T37" i="10" s="1"/>
  <c r="J51" i="10"/>
  <c r="T51" i="10" s="1"/>
  <c r="T54" i="10"/>
  <c r="J61" i="10"/>
  <c r="T61" i="10" s="1"/>
  <c r="J72" i="10"/>
  <c r="T72" i="10" s="1"/>
  <c r="J10" i="10"/>
  <c r="T10" i="10" s="1"/>
  <c r="J25" i="10"/>
  <c r="T25" i="10" s="1"/>
  <c r="J41" i="10"/>
  <c r="T41" i="10" s="1"/>
  <c r="J47" i="10"/>
  <c r="T47" i="10" s="1"/>
  <c r="J65" i="10"/>
  <c r="T65" i="10" s="1"/>
  <c r="J71" i="10"/>
  <c r="T71" i="10" s="1"/>
  <c r="J8" i="10"/>
  <c r="T8" i="10" s="1"/>
  <c r="J9" i="10"/>
  <c r="T9" i="10" s="1"/>
  <c r="J16" i="10"/>
  <c r="T16" i="10" s="1"/>
  <c r="J20" i="10"/>
  <c r="T20" i="10" s="1"/>
  <c r="J29" i="10"/>
  <c r="T29" i="10" s="1"/>
  <c r="J33" i="10"/>
  <c r="T33" i="10" s="1"/>
  <c r="J39" i="10"/>
  <c r="T39" i="10" s="1"/>
  <c r="J40" i="10"/>
  <c r="T40" i="10" s="1"/>
  <c r="J45" i="10"/>
  <c r="T45" i="10" s="1"/>
  <c r="J46" i="10"/>
  <c r="T46" i="10" s="1"/>
  <c r="J63" i="10"/>
  <c r="T63" i="10" s="1"/>
  <c r="J64" i="10"/>
  <c r="T64" i="10" s="1"/>
  <c r="J70" i="10"/>
  <c r="T70" i="10" s="1"/>
  <c r="I24" i="10"/>
  <c r="J24" i="10" s="1"/>
  <c r="T24" i="10" s="1"/>
  <c r="V24" i="10" s="1"/>
  <c r="I57" i="10"/>
  <c r="J57" i="10" s="1"/>
  <c r="T57" i="10" s="1"/>
  <c r="J7" i="10"/>
  <c r="T7" i="10" s="1"/>
  <c r="V7" i="10" s="1"/>
  <c r="J11" i="10"/>
  <c r="T11" i="10" s="1"/>
  <c r="J15" i="10"/>
  <c r="T15" i="10" s="1"/>
  <c r="J17" i="10"/>
  <c r="T17" i="10" s="1"/>
  <c r="V17" i="10" s="1"/>
  <c r="J19" i="10"/>
  <c r="T19" i="10" s="1"/>
  <c r="J21" i="10"/>
  <c r="T21" i="10" s="1"/>
  <c r="J26" i="10"/>
  <c r="T26" i="10" s="1"/>
  <c r="J28" i="10"/>
  <c r="T28" i="10" s="1"/>
  <c r="J30" i="10"/>
  <c r="T30" i="10" s="1"/>
  <c r="J32" i="10"/>
  <c r="T32" i="10" s="1"/>
  <c r="J34" i="10"/>
  <c r="T34" i="10" s="1"/>
  <c r="J38" i="10"/>
  <c r="T38" i="10" s="1"/>
  <c r="J42" i="10"/>
  <c r="T42" i="10" s="1"/>
  <c r="J44" i="10"/>
  <c r="T44" i="10" s="1"/>
  <c r="J48" i="10"/>
  <c r="T48" i="10" s="1"/>
  <c r="J58" i="10"/>
  <c r="T58" i="10" s="1"/>
  <c r="J62" i="10"/>
  <c r="T62" i="10" s="1"/>
  <c r="J66" i="10"/>
  <c r="T66" i="10" s="1"/>
  <c r="J69" i="10"/>
  <c r="T69" i="10" s="1"/>
  <c r="J55" i="10"/>
  <c r="T55" i="10" s="1"/>
</calcChain>
</file>

<file path=xl/sharedStrings.xml><?xml version="1.0" encoding="utf-8"?>
<sst xmlns="http://schemas.openxmlformats.org/spreadsheetml/2006/main" count="64" uniqueCount="46">
  <si>
    <t>nazwa jachtu</t>
  </si>
  <si>
    <t xml:space="preserve">S </t>
  </si>
  <si>
    <t>D</t>
  </si>
  <si>
    <t>Vp</t>
  </si>
  <si>
    <t>Pb         0,5</t>
  </si>
  <si>
    <t>Ś.st       -1,5</t>
  </si>
  <si>
    <t>Ś.sk       -0,5</t>
  </si>
  <si>
    <t>Vi</t>
  </si>
  <si>
    <t>Калькулятор Vi</t>
  </si>
  <si>
    <t>ПП</t>
  </si>
  <si>
    <t>Кинжал    +1</t>
  </si>
  <si>
    <t>Секторн. шверт       (-1)</t>
  </si>
  <si>
    <t>Бульб
+0,5</t>
  </si>
  <si>
    <t>Мотор колодец / винт / подрулька (-2, -1,5, -0,5)</t>
  </si>
  <si>
    <r>
      <t>ПОП (m</t>
    </r>
    <r>
      <rPr>
        <b/>
        <vertAlign val="superscript"/>
        <sz val="14"/>
        <rFont val="Arial CE"/>
        <family val="2"/>
        <charset val="238"/>
      </rPr>
      <t>2</t>
    </r>
    <r>
      <rPr>
        <b/>
        <sz val="14"/>
        <rFont val="Arial CE"/>
        <family val="2"/>
        <charset val="238"/>
      </rPr>
      <t>)</t>
    </r>
  </si>
  <si>
    <t>ПДП (m2)</t>
  </si>
  <si>
    <t>Сумма корректировок %</t>
  </si>
  <si>
    <t>Внимание - не изменять значения в клетках выделенных красным цветом (скрытые клетки)!</t>
  </si>
  <si>
    <t>L (m) (длина корпуса)</t>
  </si>
  <si>
    <t>M (t) (масса лодки)</t>
  </si>
  <si>
    <t>Радуга</t>
  </si>
  <si>
    <t>Улыбка</t>
  </si>
  <si>
    <t>Банзай</t>
  </si>
  <si>
    <t>Славна</t>
  </si>
  <si>
    <t>Берта</t>
  </si>
  <si>
    <t>Space</t>
  </si>
  <si>
    <t>Чижик</t>
  </si>
  <si>
    <t>Азиль</t>
  </si>
  <si>
    <t>Alexandra</t>
  </si>
  <si>
    <t>Зефир</t>
  </si>
  <si>
    <t>Мацук</t>
  </si>
  <si>
    <t>Школа</t>
  </si>
  <si>
    <t>Риоха</t>
  </si>
  <si>
    <t>Nike</t>
  </si>
  <si>
    <t>Наста</t>
  </si>
  <si>
    <t>ЭваГрин</t>
  </si>
  <si>
    <t>Tigra</t>
  </si>
  <si>
    <t>Lia</t>
  </si>
  <si>
    <t>Los</t>
  </si>
  <si>
    <t>myway</t>
  </si>
  <si>
    <t>Семеныч</t>
  </si>
  <si>
    <t>с</t>
  </si>
  <si>
    <t>к</t>
  </si>
  <si>
    <t>vi|vср</t>
  </si>
  <si>
    <t>V ср</t>
  </si>
  <si>
    <t>Композит. паруса         +0,5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</si>
</sst>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\ _z_ł_-;\-* #,##0.00\ _z_ł_-;_-* \-??\ _z_ł_-;_-@_-"/>
  </numFmts>
  <fonts count="7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4"/>
      <name val="Arial CE"/>
      <family val="2"/>
      <charset val="238"/>
    </font>
    <font>
      <b/>
      <sz val="14"/>
      <name val="Arial CE"/>
      <family val="2"/>
      <charset val="238"/>
    </font>
    <font>
      <sz val="14"/>
      <color indexed="10"/>
      <name val="Arial CE"/>
      <family val="2"/>
      <charset val="238"/>
    </font>
    <font>
      <b/>
      <vertAlign val="superscript"/>
      <sz val="14"/>
      <name val="Arial CE"/>
      <family val="2"/>
      <charset val="238"/>
    </font>
    <font>
      <b/>
      <sz val="12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rgb="FF00B050"/>
        <bgColor indexed="60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6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indexed="6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60"/>
      </patternFill>
    </fill>
  </fills>
  <borders count="5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164" fontId="1" fillId="0" borderId="0" applyFill="0" applyBorder="0" applyAlignment="0" applyProtection="0"/>
  </cellStyleXfs>
  <cellXfs count="42">
    <xf numFmtId="0" fontId="0" fillId="0" borderId="0" xfId="0"/>
    <xf numFmtId="0" fontId="2" fillId="0" borderId="0" xfId="1" applyFont="1" applyBorder="1"/>
    <xf numFmtId="164" fontId="2" fillId="0" borderId="0" xfId="2" applyFont="1" applyFill="1" applyBorder="1" applyAlignment="1" applyProtection="1"/>
    <xf numFmtId="164" fontId="3" fillId="0" borderId="0" xfId="2" applyFont="1" applyFill="1" applyBorder="1" applyAlignment="1" applyProtection="1"/>
    <xf numFmtId="164" fontId="2" fillId="2" borderId="0" xfId="2" applyFont="1" applyFill="1" applyBorder="1" applyAlignment="1" applyProtection="1"/>
    <xf numFmtId="0" fontId="4" fillId="0" borderId="1" xfId="1" applyFont="1" applyFill="1" applyBorder="1"/>
    <xf numFmtId="164" fontId="4" fillId="0" borderId="2" xfId="2" applyFont="1" applyFill="1" applyBorder="1" applyAlignment="1" applyProtection="1"/>
    <xf numFmtId="164" fontId="4" fillId="0" borderId="3" xfId="2" applyFont="1" applyFill="1" applyBorder="1" applyAlignment="1" applyProtection="1"/>
    <xf numFmtId="0" fontId="3" fillId="0" borderId="4" xfId="1" applyFont="1" applyBorder="1" applyAlignment="1">
      <alignment horizontal="center" vertical="top" wrapText="1"/>
    </xf>
    <xf numFmtId="164" fontId="3" fillId="0" borderId="4" xfId="2" applyFont="1" applyFill="1" applyBorder="1" applyAlignment="1" applyProtection="1">
      <alignment horizontal="center" vertical="top" wrapText="1"/>
    </xf>
    <xf numFmtId="164" fontId="3" fillId="3" borderId="4" xfId="2" applyFont="1" applyFill="1" applyBorder="1" applyAlignment="1" applyProtection="1">
      <alignment horizontal="center" vertical="top" wrapText="1"/>
    </xf>
    <xf numFmtId="164" fontId="6" fillId="0" borderId="4" xfId="2" applyFont="1" applyFill="1" applyBorder="1" applyAlignment="1" applyProtection="1">
      <alignment horizontal="center" vertical="center" wrapText="1"/>
    </xf>
    <xf numFmtId="0" fontId="3" fillId="0" borderId="0" xfId="1" applyFont="1" applyBorder="1" applyAlignment="1">
      <alignment horizontal="center" vertical="top"/>
    </xf>
    <xf numFmtId="0" fontId="2" fillId="0" borderId="4" xfId="1" applyFont="1" applyBorder="1"/>
    <xf numFmtId="164" fontId="2" fillId="0" borderId="4" xfId="2" applyFont="1" applyFill="1" applyBorder="1" applyAlignment="1" applyProtection="1"/>
    <xf numFmtId="164" fontId="2" fillId="3" borderId="4" xfId="2" applyFont="1" applyFill="1" applyBorder="1" applyAlignment="1" applyProtection="1"/>
    <xf numFmtId="0" fontId="3" fillId="0" borderId="4" xfId="2" applyNumberFormat="1" applyFont="1" applyFill="1" applyBorder="1" applyAlignment="1" applyProtection="1">
      <alignment horizontal="center"/>
    </xf>
    <xf numFmtId="0" fontId="2" fillId="0" borderId="4" xfId="1" applyFont="1" applyBorder="1" applyAlignment="1">
      <alignment horizontal="center"/>
    </xf>
    <xf numFmtId="164" fontId="3" fillId="4" borderId="3" xfId="2" applyFont="1" applyFill="1" applyBorder="1" applyAlignment="1" applyProtection="1">
      <alignment horizontal="center" vertical="top" wrapText="1"/>
    </xf>
    <xf numFmtId="164" fontId="2" fillId="4" borderId="3" xfId="2" applyFont="1" applyFill="1" applyBorder="1" applyAlignment="1" applyProtection="1"/>
    <xf numFmtId="164" fontId="3" fillId="5" borderId="4" xfId="2" applyFont="1" applyFill="1" applyBorder="1" applyAlignment="1" applyProtection="1">
      <alignment horizontal="center" vertical="top" wrapText="1"/>
    </xf>
    <xf numFmtId="164" fontId="3" fillId="5" borderId="4" xfId="2" applyFont="1" applyFill="1" applyBorder="1" applyAlignment="1" applyProtection="1"/>
    <xf numFmtId="0" fontId="2" fillId="6" borderId="0" xfId="1" applyFont="1" applyFill="1" applyBorder="1"/>
    <xf numFmtId="0" fontId="2" fillId="7" borderId="4" xfId="1" applyFont="1" applyFill="1" applyBorder="1"/>
    <xf numFmtId="164" fontId="2" fillId="7" borderId="4" xfId="2" applyFont="1" applyFill="1" applyBorder="1" applyAlignment="1" applyProtection="1"/>
    <xf numFmtId="164" fontId="2" fillId="8" borderId="4" xfId="2" applyFont="1" applyFill="1" applyBorder="1" applyAlignment="1" applyProtection="1"/>
    <xf numFmtId="164" fontId="3" fillId="7" borderId="4" xfId="2" applyFont="1" applyFill="1" applyBorder="1" applyAlignment="1" applyProtection="1"/>
    <xf numFmtId="0" fontId="3" fillId="7" borderId="4" xfId="2" applyNumberFormat="1" applyFont="1" applyFill="1" applyBorder="1" applyAlignment="1" applyProtection="1">
      <alignment horizontal="center"/>
    </xf>
    <xf numFmtId="0" fontId="2" fillId="7" borderId="4" xfId="1" applyFont="1" applyFill="1" applyBorder="1" applyAlignment="1">
      <alignment horizontal="center"/>
    </xf>
    <xf numFmtId="0" fontId="2" fillId="9" borderId="4" xfId="1" applyFont="1" applyFill="1" applyBorder="1"/>
    <xf numFmtId="164" fontId="2" fillId="9" borderId="4" xfId="2" applyFont="1" applyFill="1" applyBorder="1" applyAlignment="1" applyProtection="1"/>
    <xf numFmtId="164" fontId="2" fillId="10" borderId="4" xfId="2" applyFont="1" applyFill="1" applyBorder="1" applyAlignment="1" applyProtection="1"/>
    <xf numFmtId="164" fontId="3" fillId="9" borderId="4" xfId="2" applyFont="1" applyFill="1" applyBorder="1" applyAlignment="1" applyProtection="1"/>
    <xf numFmtId="0" fontId="3" fillId="9" borderId="4" xfId="2" applyNumberFormat="1" applyFont="1" applyFill="1" applyBorder="1" applyAlignment="1" applyProtection="1">
      <alignment horizontal="center"/>
    </xf>
    <xf numFmtId="0" fontId="2" fillId="9" borderId="4" xfId="1" applyFont="1" applyFill="1" applyBorder="1" applyAlignment="1">
      <alignment horizontal="center"/>
    </xf>
    <xf numFmtId="0" fontId="2" fillId="11" borderId="4" xfId="1" applyFont="1" applyFill="1" applyBorder="1"/>
    <xf numFmtId="164" fontId="2" fillId="11" borderId="4" xfId="2" applyFont="1" applyFill="1" applyBorder="1" applyAlignment="1" applyProtection="1"/>
    <xf numFmtId="164" fontId="2" fillId="12" borderId="4" xfId="2" applyFont="1" applyFill="1" applyBorder="1" applyAlignment="1" applyProtection="1"/>
    <xf numFmtId="164" fontId="3" fillId="11" borderId="4" xfId="2" applyFont="1" applyFill="1" applyBorder="1" applyAlignment="1" applyProtection="1"/>
    <xf numFmtId="0" fontId="3" fillId="11" borderId="4" xfId="2" applyNumberFormat="1" applyFont="1" applyFill="1" applyBorder="1" applyAlignment="1" applyProtection="1">
      <alignment horizontal="center"/>
    </xf>
    <xf numFmtId="0" fontId="2" fillId="11" borderId="4" xfId="1" applyFont="1" applyFill="1" applyBorder="1" applyAlignment="1">
      <alignment horizontal="center"/>
    </xf>
    <xf numFmtId="43" fontId="2" fillId="0" borderId="0" xfId="1" applyNumberFormat="1" applyFont="1" applyBorder="1"/>
  </cellXfs>
  <cellStyles count="3">
    <cellStyle name="Dziesiętny 2" xfId="2"/>
    <cellStyle name="Normalny 2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7"/>
  <sheetViews>
    <sheetView tabSelected="1" zoomScale="75" zoomScaleNormal="75" workbookViewId="0">
      <selection activeCell="A5" sqref="A5:V26"/>
    </sheetView>
  </sheetViews>
  <sheetFormatPr defaultColWidth="8.85546875" defaultRowHeight="18" x14ac:dyDescent="0.25"/>
  <cols>
    <col min="1" max="1" width="42.140625" style="1" customWidth="1"/>
    <col min="2" max="2" width="12.7109375" style="2" customWidth="1"/>
    <col min="3" max="3" width="19.140625" style="2" customWidth="1"/>
    <col min="4" max="4" width="14.28515625" style="2" customWidth="1"/>
    <col min="5" max="5" width="14.28515625" style="2" hidden="1" customWidth="1"/>
    <col min="6" max="6" width="18.5703125" style="2" hidden="1" customWidth="1"/>
    <col min="7" max="7" width="18.85546875" style="2" customWidth="1"/>
    <col min="8" max="8" width="12.7109375" style="2" hidden="1" customWidth="1"/>
    <col min="9" max="9" width="15.85546875" style="2" hidden="1" customWidth="1"/>
    <col min="10" max="10" width="15" style="3" hidden="1" customWidth="1"/>
    <col min="11" max="11" width="8" style="3" customWidth="1"/>
    <col min="12" max="12" width="8.7109375" style="3" customWidth="1"/>
    <col min="13" max="14" width="8" style="3" customWidth="1"/>
    <col min="15" max="17" width="8" style="3" hidden="1" customWidth="1"/>
    <col min="18" max="18" width="16.7109375" style="3" customWidth="1"/>
    <col min="19" max="19" width="14.42578125" style="1" customWidth="1"/>
    <col min="20" max="20" width="14.140625" style="4" customWidth="1"/>
    <col min="21" max="21" width="8.85546875" style="1"/>
    <col min="22" max="22" width="14" style="1" customWidth="1"/>
    <col min="23" max="23" width="0" style="1" hidden="1" customWidth="1"/>
    <col min="24" max="255" width="8.85546875" style="1"/>
    <col min="256" max="256" width="42.140625" style="1" customWidth="1"/>
    <col min="257" max="258" width="12.7109375" style="1" customWidth="1"/>
    <col min="259" max="259" width="14.28515625" style="1" bestFit="1" customWidth="1"/>
    <col min="260" max="260" width="12.7109375" style="1" customWidth="1"/>
    <col min="261" max="261" width="14.28515625" style="1" customWidth="1"/>
    <col min="262" max="262" width="18.5703125" style="1" customWidth="1"/>
    <col min="263" max="263" width="12.7109375" style="1" customWidth="1"/>
    <col min="264" max="264" width="12.7109375" style="1" bestFit="1" customWidth="1"/>
    <col min="265" max="265" width="11" style="1" customWidth="1"/>
    <col min="266" max="266" width="11.42578125" style="1" customWidth="1"/>
    <col min="267" max="270" width="8" style="1" customWidth="1"/>
    <col min="271" max="273" width="0" style="1" hidden="1" customWidth="1"/>
    <col min="274" max="274" width="8" style="1" customWidth="1"/>
    <col min="275" max="275" width="14.42578125" style="1" customWidth="1"/>
    <col min="276" max="276" width="14.140625" style="1" customWidth="1"/>
    <col min="277" max="511" width="8.85546875" style="1"/>
    <col min="512" max="512" width="42.140625" style="1" customWidth="1"/>
    <col min="513" max="514" width="12.7109375" style="1" customWidth="1"/>
    <col min="515" max="515" width="14.28515625" style="1" bestFit="1" customWidth="1"/>
    <col min="516" max="516" width="12.7109375" style="1" customWidth="1"/>
    <col min="517" max="517" width="14.28515625" style="1" customWidth="1"/>
    <col min="518" max="518" width="18.5703125" style="1" customWidth="1"/>
    <col min="519" max="519" width="12.7109375" style="1" customWidth="1"/>
    <col min="520" max="520" width="12.7109375" style="1" bestFit="1" customWidth="1"/>
    <col min="521" max="521" width="11" style="1" customWidth="1"/>
    <col min="522" max="522" width="11.42578125" style="1" customWidth="1"/>
    <col min="523" max="526" width="8" style="1" customWidth="1"/>
    <col min="527" max="529" width="0" style="1" hidden="1" customWidth="1"/>
    <col min="530" max="530" width="8" style="1" customWidth="1"/>
    <col min="531" max="531" width="14.42578125" style="1" customWidth="1"/>
    <col min="532" max="532" width="14.140625" style="1" customWidth="1"/>
    <col min="533" max="767" width="8.85546875" style="1"/>
    <col min="768" max="768" width="42.140625" style="1" customWidth="1"/>
    <col min="769" max="770" width="12.7109375" style="1" customWidth="1"/>
    <col min="771" max="771" width="14.28515625" style="1" bestFit="1" customWidth="1"/>
    <col min="772" max="772" width="12.7109375" style="1" customWidth="1"/>
    <col min="773" max="773" width="14.28515625" style="1" customWidth="1"/>
    <col min="774" max="774" width="18.5703125" style="1" customWidth="1"/>
    <col min="775" max="775" width="12.7109375" style="1" customWidth="1"/>
    <col min="776" max="776" width="12.7109375" style="1" bestFit="1" customWidth="1"/>
    <col min="777" max="777" width="11" style="1" customWidth="1"/>
    <col min="778" max="778" width="11.42578125" style="1" customWidth="1"/>
    <col min="779" max="782" width="8" style="1" customWidth="1"/>
    <col min="783" max="785" width="0" style="1" hidden="1" customWidth="1"/>
    <col min="786" max="786" width="8" style="1" customWidth="1"/>
    <col min="787" max="787" width="14.42578125" style="1" customWidth="1"/>
    <col min="788" max="788" width="14.140625" style="1" customWidth="1"/>
    <col min="789" max="1023" width="8.85546875" style="1"/>
    <col min="1024" max="1024" width="42.140625" style="1" customWidth="1"/>
    <col min="1025" max="1026" width="12.7109375" style="1" customWidth="1"/>
    <col min="1027" max="1027" width="14.28515625" style="1" bestFit="1" customWidth="1"/>
    <col min="1028" max="1028" width="12.7109375" style="1" customWidth="1"/>
    <col min="1029" max="1029" width="14.28515625" style="1" customWidth="1"/>
    <col min="1030" max="1030" width="18.5703125" style="1" customWidth="1"/>
    <col min="1031" max="1031" width="12.7109375" style="1" customWidth="1"/>
    <col min="1032" max="1032" width="12.7109375" style="1" bestFit="1" customWidth="1"/>
    <col min="1033" max="1033" width="11" style="1" customWidth="1"/>
    <col min="1034" max="1034" width="11.42578125" style="1" customWidth="1"/>
    <col min="1035" max="1038" width="8" style="1" customWidth="1"/>
    <col min="1039" max="1041" width="0" style="1" hidden="1" customWidth="1"/>
    <col min="1042" max="1042" width="8" style="1" customWidth="1"/>
    <col min="1043" max="1043" width="14.42578125" style="1" customWidth="1"/>
    <col min="1044" max="1044" width="14.140625" style="1" customWidth="1"/>
    <col min="1045" max="1279" width="8.85546875" style="1"/>
    <col min="1280" max="1280" width="42.140625" style="1" customWidth="1"/>
    <col min="1281" max="1282" width="12.7109375" style="1" customWidth="1"/>
    <col min="1283" max="1283" width="14.28515625" style="1" bestFit="1" customWidth="1"/>
    <col min="1284" max="1284" width="12.7109375" style="1" customWidth="1"/>
    <col min="1285" max="1285" width="14.28515625" style="1" customWidth="1"/>
    <col min="1286" max="1286" width="18.5703125" style="1" customWidth="1"/>
    <col min="1287" max="1287" width="12.7109375" style="1" customWidth="1"/>
    <col min="1288" max="1288" width="12.7109375" style="1" bestFit="1" customWidth="1"/>
    <col min="1289" max="1289" width="11" style="1" customWidth="1"/>
    <col min="1290" max="1290" width="11.42578125" style="1" customWidth="1"/>
    <col min="1291" max="1294" width="8" style="1" customWidth="1"/>
    <col min="1295" max="1297" width="0" style="1" hidden="1" customWidth="1"/>
    <col min="1298" max="1298" width="8" style="1" customWidth="1"/>
    <col min="1299" max="1299" width="14.42578125" style="1" customWidth="1"/>
    <col min="1300" max="1300" width="14.140625" style="1" customWidth="1"/>
    <col min="1301" max="1535" width="8.85546875" style="1"/>
    <col min="1536" max="1536" width="42.140625" style="1" customWidth="1"/>
    <col min="1537" max="1538" width="12.7109375" style="1" customWidth="1"/>
    <col min="1539" max="1539" width="14.28515625" style="1" bestFit="1" customWidth="1"/>
    <col min="1540" max="1540" width="12.7109375" style="1" customWidth="1"/>
    <col min="1541" max="1541" width="14.28515625" style="1" customWidth="1"/>
    <col min="1542" max="1542" width="18.5703125" style="1" customWidth="1"/>
    <col min="1543" max="1543" width="12.7109375" style="1" customWidth="1"/>
    <col min="1544" max="1544" width="12.7109375" style="1" bestFit="1" customWidth="1"/>
    <col min="1545" max="1545" width="11" style="1" customWidth="1"/>
    <col min="1546" max="1546" width="11.42578125" style="1" customWidth="1"/>
    <col min="1547" max="1550" width="8" style="1" customWidth="1"/>
    <col min="1551" max="1553" width="0" style="1" hidden="1" customWidth="1"/>
    <col min="1554" max="1554" width="8" style="1" customWidth="1"/>
    <col min="1555" max="1555" width="14.42578125" style="1" customWidth="1"/>
    <col min="1556" max="1556" width="14.140625" style="1" customWidth="1"/>
    <col min="1557" max="1791" width="8.85546875" style="1"/>
    <col min="1792" max="1792" width="42.140625" style="1" customWidth="1"/>
    <col min="1793" max="1794" width="12.7109375" style="1" customWidth="1"/>
    <col min="1795" max="1795" width="14.28515625" style="1" bestFit="1" customWidth="1"/>
    <col min="1796" max="1796" width="12.7109375" style="1" customWidth="1"/>
    <col min="1797" max="1797" width="14.28515625" style="1" customWidth="1"/>
    <col min="1798" max="1798" width="18.5703125" style="1" customWidth="1"/>
    <col min="1799" max="1799" width="12.7109375" style="1" customWidth="1"/>
    <col min="1800" max="1800" width="12.7109375" style="1" bestFit="1" customWidth="1"/>
    <col min="1801" max="1801" width="11" style="1" customWidth="1"/>
    <col min="1802" max="1802" width="11.42578125" style="1" customWidth="1"/>
    <col min="1803" max="1806" width="8" style="1" customWidth="1"/>
    <col min="1807" max="1809" width="0" style="1" hidden="1" customWidth="1"/>
    <col min="1810" max="1810" width="8" style="1" customWidth="1"/>
    <col min="1811" max="1811" width="14.42578125" style="1" customWidth="1"/>
    <col min="1812" max="1812" width="14.140625" style="1" customWidth="1"/>
    <col min="1813" max="2047" width="8.85546875" style="1"/>
    <col min="2048" max="2048" width="42.140625" style="1" customWidth="1"/>
    <col min="2049" max="2050" width="12.7109375" style="1" customWidth="1"/>
    <col min="2051" max="2051" width="14.28515625" style="1" bestFit="1" customWidth="1"/>
    <col min="2052" max="2052" width="12.7109375" style="1" customWidth="1"/>
    <col min="2053" max="2053" width="14.28515625" style="1" customWidth="1"/>
    <col min="2054" max="2054" width="18.5703125" style="1" customWidth="1"/>
    <col min="2055" max="2055" width="12.7109375" style="1" customWidth="1"/>
    <col min="2056" max="2056" width="12.7109375" style="1" bestFit="1" customWidth="1"/>
    <col min="2057" max="2057" width="11" style="1" customWidth="1"/>
    <col min="2058" max="2058" width="11.42578125" style="1" customWidth="1"/>
    <col min="2059" max="2062" width="8" style="1" customWidth="1"/>
    <col min="2063" max="2065" width="0" style="1" hidden="1" customWidth="1"/>
    <col min="2066" max="2066" width="8" style="1" customWidth="1"/>
    <col min="2067" max="2067" width="14.42578125" style="1" customWidth="1"/>
    <col min="2068" max="2068" width="14.140625" style="1" customWidth="1"/>
    <col min="2069" max="2303" width="8.85546875" style="1"/>
    <col min="2304" max="2304" width="42.140625" style="1" customWidth="1"/>
    <col min="2305" max="2306" width="12.7109375" style="1" customWidth="1"/>
    <col min="2307" max="2307" width="14.28515625" style="1" bestFit="1" customWidth="1"/>
    <col min="2308" max="2308" width="12.7109375" style="1" customWidth="1"/>
    <col min="2309" max="2309" width="14.28515625" style="1" customWidth="1"/>
    <col min="2310" max="2310" width="18.5703125" style="1" customWidth="1"/>
    <col min="2311" max="2311" width="12.7109375" style="1" customWidth="1"/>
    <col min="2312" max="2312" width="12.7109375" style="1" bestFit="1" customWidth="1"/>
    <col min="2313" max="2313" width="11" style="1" customWidth="1"/>
    <col min="2314" max="2314" width="11.42578125" style="1" customWidth="1"/>
    <col min="2315" max="2318" width="8" style="1" customWidth="1"/>
    <col min="2319" max="2321" width="0" style="1" hidden="1" customWidth="1"/>
    <col min="2322" max="2322" width="8" style="1" customWidth="1"/>
    <col min="2323" max="2323" width="14.42578125" style="1" customWidth="1"/>
    <col min="2324" max="2324" width="14.140625" style="1" customWidth="1"/>
    <col min="2325" max="2559" width="8.85546875" style="1"/>
    <col min="2560" max="2560" width="42.140625" style="1" customWidth="1"/>
    <col min="2561" max="2562" width="12.7109375" style="1" customWidth="1"/>
    <col min="2563" max="2563" width="14.28515625" style="1" bestFit="1" customWidth="1"/>
    <col min="2564" max="2564" width="12.7109375" style="1" customWidth="1"/>
    <col min="2565" max="2565" width="14.28515625" style="1" customWidth="1"/>
    <col min="2566" max="2566" width="18.5703125" style="1" customWidth="1"/>
    <col min="2567" max="2567" width="12.7109375" style="1" customWidth="1"/>
    <col min="2568" max="2568" width="12.7109375" style="1" bestFit="1" customWidth="1"/>
    <col min="2569" max="2569" width="11" style="1" customWidth="1"/>
    <col min="2570" max="2570" width="11.42578125" style="1" customWidth="1"/>
    <col min="2571" max="2574" width="8" style="1" customWidth="1"/>
    <col min="2575" max="2577" width="0" style="1" hidden="1" customWidth="1"/>
    <col min="2578" max="2578" width="8" style="1" customWidth="1"/>
    <col min="2579" max="2579" width="14.42578125" style="1" customWidth="1"/>
    <col min="2580" max="2580" width="14.140625" style="1" customWidth="1"/>
    <col min="2581" max="2815" width="8.85546875" style="1"/>
    <col min="2816" max="2816" width="42.140625" style="1" customWidth="1"/>
    <col min="2817" max="2818" width="12.7109375" style="1" customWidth="1"/>
    <col min="2819" max="2819" width="14.28515625" style="1" bestFit="1" customWidth="1"/>
    <col min="2820" max="2820" width="12.7109375" style="1" customWidth="1"/>
    <col min="2821" max="2821" width="14.28515625" style="1" customWidth="1"/>
    <col min="2822" max="2822" width="18.5703125" style="1" customWidth="1"/>
    <col min="2823" max="2823" width="12.7109375" style="1" customWidth="1"/>
    <col min="2824" max="2824" width="12.7109375" style="1" bestFit="1" customWidth="1"/>
    <col min="2825" max="2825" width="11" style="1" customWidth="1"/>
    <col min="2826" max="2826" width="11.42578125" style="1" customWidth="1"/>
    <col min="2827" max="2830" width="8" style="1" customWidth="1"/>
    <col min="2831" max="2833" width="0" style="1" hidden="1" customWidth="1"/>
    <col min="2834" max="2834" width="8" style="1" customWidth="1"/>
    <col min="2835" max="2835" width="14.42578125" style="1" customWidth="1"/>
    <col min="2836" max="2836" width="14.140625" style="1" customWidth="1"/>
    <col min="2837" max="3071" width="8.85546875" style="1"/>
    <col min="3072" max="3072" width="42.140625" style="1" customWidth="1"/>
    <col min="3073" max="3074" width="12.7109375" style="1" customWidth="1"/>
    <col min="3075" max="3075" width="14.28515625" style="1" bestFit="1" customWidth="1"/>
    <col min="3076" max="3076" width="12.7109375" style="1" customWidth="1"/>
    <col min="3077" max="3077" width="14.28515625" style="1" customWidth="1"/>
    <col min="3078" max="3078" width="18.5703125" style="1" customWidth="1"/>
    <col min="3079" max="3079" width="12.7109375" style="1" customWidth="1"/>
    <col min="3080" max="3080" width="12.7109375" style="1" bestFit="1" customWidth="1"/>
    <col min="3081" max="3081" width="11" style="1" customWidth="1"/>
    <col min="3082" max="3082" width="11.42578125" style="1" customWidth="1"/>
    <col min="3083" max="3086" width="8" style="1" customWidth="1"/>
    <col min="3087" max="3089" width="0" style="1" hidden="1" customWidth="1"/>
    <col min="3090" max="3090" width="8" style="1" customWidth="1"/>
    <col min="3091" max="3091" width="14.42578125" style="1" customWidth="1"/>
    <col min="3092" max="3092" width="14.140625" style="1" customWidth="1"/>
    <col min="3093" max="3327" width="8.85546875" style="1"/>
    <col min="3328" max="3328" width="42.140625" style="1" customWidth="1"/>
    <col min="3329" max="3330" width="12.7109375" style="1" customWidth="1"/>
    <col min="3331" max="3331" width="14.28515625" style="1" bestFit="1" customWidth="1"/>
    <col min="3332" max="3332" width="12.7109375" style="1" customWidth="1"/>
    <col min="3333" max="3333" width="14.28515625" style="1" customWidth="1"/>
    <col min="3334" max="3334" width="18.5703125" style="1" customWidth="1"/>
    <col min="3335" max="3335" width="12.7109375" style="1" customWidth="1"/>
    <col min="3336" max="3336" width="12.7109375" style="1" bestFit="1" customWidth="1"/>
    <col min="3337" max="3337" width="11" style="1" customWidth="1"/>
    <col min="3338" max="3338" width="11.42578125" style="1" customWidth="1"/>
    <col min="3339" max="3342" width="8" style="1" customWidth="1"/>
    <col min="3343" max="3345" width="0" style="1" hidden="1" customWidth="1"/>
    <col min="3346" max="3346" width="8" style="1" customWidth="1"/>
    <col min="3347" max="3347" width="14.42578125" style="1" customWidth="1"/>
    <col min="3348" max="3348" width="14.140625" style="1" customWidth="1"/>
    <col min="3349" max="3583" width="8.85546875" style="1"/>
    <col min="3584" max="3584" width="42.140625" style="1" customWidth="1"/>
    <col min="3585" max="3586" width="12.7109375" style="1" customWidth="1"/>
    <col min="3587" max="3587" width="14.28515625" style="1" bestFit="1" customWidth="1"/>
    <col min="3588" max="3588" width="12.7109375" style="1" customWidth="1"/>
    <col min="3589" max="3589" width="14.28515625" style="1" customWidth="1"/>
    <col min="3590" max="3590" width="18.5703125" style="1" customWidth="1"/>
    <col min="3591" max="3591" width="12.7109375" style="1" customWidth="1"/>
    <col min="3592" max="3592" width="12.7109375" style="1" bestFit="1" customWidth="1"/>
    <col min="3593" max="3593" width="11" style="1" customWidth="1"/>
    <col min="3594" max="3594" width="11.42578125" style="1" customWidth="1"/>
    <col min="3595" max="3598" width="8" style="1" customWidth="1"/>
    <col min="3599" max="3601" width="0" style="1" hidden="1" customWidth="1"/>
    <col min="3602" max="3602" width="8" style="1" customWidth="1"/>
    <col min="3603" max="3603" width="14.42578125" style="1" customWidth="1"/>
    <col min="3604" max="3604" width="14.140625" style="1" customWidth="1"/>
    <col min="3605" max="3839" width="8.85546875" style="1"/>
    <col min="3840" max="3840" width="42.140625" style="1" customWidth="1"/>
    <col min="3841" max="3842" width="12.7109375" style="1" customWidth="1"/>
    <col min="3843" max="3843" width="14.28515625" style="1" bestFit="1" customWidth="1"/>
    <col min="3844" max="3844" width="12.7109375" style="1" customWidth="1"/>
    <col min="3845" max="3845" width="14.28515625" style="1" customWidth="1"/>
    <col min="3846" max="3846" width="18.5703125" style="1" customWidth="1"/>
    <col min="3847" max="3847" width="12.7109375" style="1" customWidth="1"/>
    <col min="3848" max="3848" width="12.7109375" style="1" bestFit="1" customWidth="1"/>
    <col min="3849" max="3849" width="11" style="1" customWidth="1"/>
    <col min="3850" max="3850" width="11.42578125" style="1" customWidth="1"/>
    <col min="3851" max="3854" width="8" style="1" customWidth="1"/>
    <col min="3855" max="3857" width="0" style="1" hidden="1" customWidth="1"/>
    <col min="3858" max="3858" width="8" style="1" customWidth="1"/>
    <col min="3859" max="3859" width="14.42578125" style="1" customWidth="1"/>
    <col min="3860" max="3860" width="14.140625" style="1" customWidth="1"/>
    <col min="3861" max="4095" width="8.85546875" style="1"/>
    <col min="4096" max="4096" width="42.140625" style="1" customWidth="1"/>
    <col min="4097" max="4098" width="12.7109375" style="1" customWidth="1"/>
    <col min="4099" max="4099" width="14.28515625" style="1" bestFit="1" customWidth="1"/>
    <col min="4100" max="4100" width="12.7109375" style="1" customWidth="1"/>
    <col min="4101" max="4101" width="14.28515625" style="1" customWidth="1"/>
    <col min="4102" max="4102" width="18.5703125" style="1" customWidth="1"/>
    <col min="4103" max="4103" width="12.7109375" style="1" customWidth="1"/>
    <col min="4104" max="4104" width="12.7109375" style="1" bestFit="1" customWidth="1"/>
    <col min="4105" max="4105" width="11" style="1" customWidth="1"/>
    <col min="4106" max="4106" width="11.42578125" style="1" customWidth="1"/>
    <col min="4107" max="4110" width="8" style="1" customWidth="1"/>
    <col min="4111" max="4113" width="0" style="1" hidden="1" customWidth="1"/>
    <col min="4114" max="4114" width="8" style="1" customWidth="1"/>
    <col min="4115" max="4115" width="14.42578125" style="1" customWidth="1"/>
    <col min="4116" max="4116" width="14.140625" style="1" customWidth="1"/>
    <col min="4117" max="4351" width="8.85546875" style="1"/>
    <col min="4352" max="4352" width="42.140625" style="1" customWidth="1"/>
    <col min="4353" max="4354" width="12.7109375" style="1" customWidth="1"/>
    <col min="4355" max="4355" width="14.28515625" style="1" bestFit="1" customWidth="1"/>
    <col min="4356" max="4356" width="12.7109375" style="1" customWidth="1"/>
    <col min="4357" max="4357" width="14.28515625" style="1" customWidth="1"/>
    <col min="4358" max="4358" width="18.5703125" style="1" customWidth="1"/>
    <col min="4359" max="4359" width="12.7109375" style="1" customWidth="1"/>
    <col min="4360" max="4360" width="12.7109375" style="1" bestFit="1" customWidth="1"/>
    <col min="4361" max="4361" width="11" style="1" customWidth="1"/>
    <col min="4362" max="4362" width="11.42578125" style="1" customWidth="1"/>
    <col min="4363" max="4366" width="8" style="1" customWidth="1"/>
    <col min="4367" max="4369" width="0" style="1" hidden="1" customWidth="1"/>
    <col min="4370" max="4370" width="8" style="1" customWidth="1"/>
    <col min="4371" max="4371" width="14.42578125" style="1" customWidth="1"/>
    <col min="4372" max="4372" width="14.140625" style="1" customWidth="1"/>
    <col min="4373" max="4607" width="8.85546875" style="1"/>
    <col min="4608" max="4608" width="42.140625" style="1" customWidth="1"/>
    <col min="4609" max="4610" width="12.7109375" style="1" customWidth="1"/>
    <col min="4611" max="4611" width="14.28515625" style="1" bestFit="1" customWidth="1"/>
    <col min="4612" max="4612" width="12.7109375" style="1" customWidth="1"/>
    <col min="4613" max="4613" width="14.28515625" style="1" customWidth="1"/>
    <col min="4614" max="4614" width="18.5703125" style="1" customWidth="1"/>
    <col min="4615" max="4615" width="12.7109375" style="1" customWidth="1"/>
    <col min="4616" max="4616" width="12.7109375" style="1" bestFit="1" customWidth="1"/>
    <col min="4617" max="4617" width="11" style="1" customWidth="1"/>
    <col min="4618" max="4618" width="11.42578125" style="1" customWidth="1"/>
    <col min="4619" max="4622" width="8" style="1" customWidth="1"/>
    <col min="4623" max="4625" width="0" style="1" hidden="1" customWidth="1"/>
    <col min="4626" max="4626" width="8" style="1" customWidth="1"/>
    <col min="4627" max="4627" width="14.42578125" style="1" customWidth="1"/>
    <col min="4628" max="4628" width="14.140625" style="1" customWidth="1"/>
    <col min="4629" max="4863" width="8.85546875" style="1"/>
    <col min="4864" max="4864" width="42.140625" style="1" customWidth="1"/>
    <col min="4865" max="4866" width="12.7109375" style="1" customWidth="1"/>
    <col min="4867" max="4867" width="14.28515625" style="1" bestFit="1" customWidth="1"/>
    <col min="4868" max="4868" width="12.7109375" style="1" customWidth="1"/>
    <col min="4869" max="4869" width="14.28515625" style="1" customWidth="1"/>
    <col min="4870" max="4870" width="18.5703125" style="1" customWidth="1"/>
    <col min="4871" max="4871" width="12.7109375" style="1" customWidth="1"/>
    <col min="4872" max="4872" width="12.7109375" style="1" bestFit="1" customWidth="1"/>
    <col min="4873" max="4873" width="11" style="1" customWidth="1"/>
    <col min="4874" max="4874" width="11.42578125" style="1" customWidth="1"/>
    <col min="4875" max="4878" width="8" style="1" customWidth="1"/>
    <col min="4879" max="4881" width="0" style="1" hidden="1" customWidth="1"/>
    <col min="4882" max="4882" width="8" style="1" customWidth="1"/>
    <col min="4883" max="4883" width="14.42578125" style="1" customWidth="1"/>
    <col min="4884" max="4884" width="14.140625" style="1" customWidth="1"/>
    <col min="4885" max="5119" width="8.85546875" style="1"/>
    <col min="5120" max="5120" width="42.140625" style="1" customWidth="1"/>
    <col min="5121" max="5122" width="12.7109375" style="1" customWidth="1"/>
    <col min="5123" max="5123" width="14.28515625" style="1" bestFit="1" customWidth="1"/>
    <col min="5124" max="5124" width="12.7109375" style="1" customWidth="1"/>
    <col min="5125" max="5125" width="14.28515625" style="1" customWidth="1"/>
    <col min="5126" max="5126" width="18.5703125" style="1" customWidth="1"/>
    <col min="5127" max="5127" width="12.7109375" style="1" customWidth="1"/>
    <col min="5128" max="5128" width="12.7109375" style="1" bestFit="1" customWidth="1"/>
    <col min="5129" max="5129" width="11" style="1" customWidth="1"/>
    <col min="5130" max="5130" width="11.42578125" style="1" customWidth="1"/>
    <col min="5131" max="5134" width="8" style="1" customWidth="1"/>
    <col min="5135" max="5137" width="0" style="1" hidden="1" customWidth="1"/>
    <col min="5138" max="5138" width="8" style="1" customWidth="1"/>
    <col min="5139" max="5139" width="14.42578125" style="1" customWidth="1"/>
    <col min="5140" max="5140" width="14.140625" style="1" customWidth="1"/>
    <col min="5141" max="5375" width="8.85546875" style="1"/>
    <col min="5376" max="5376" width="42.140625" style="1" customWidth="1"/>
    <col min="5377" max="5378" width="12.7109375" style="1" customWidth="1"/>
    <col min="5379" max="5379" width="14.28515625" style="1" bestFit="1" customWidth="1"/>
    <col min="5380" max="5380" width="12.7109375" style="1" customWidth="1"/>
    <col min="5381" max="5381" width="14.28515625" style="1" customWidth="1"/>
    <col min="5382" max="5382" width="18.5703125" style="1" customWidth="1"/>
    <col min="5383" max="5383" width="12.7109375" style="1" customWidth="1"/>
    <col min="5384" max="5384" width="12.7109375" style="1" bestFit="1" customWidth="1"/>
    <col min="5385" max="5385" width="11" style="1" customWidth="1"/>
    <col min="5386" max="5386" width="11.42578125" style="1" customWidth="1"/>
    <col min="5387" max="5390" width="8" style="1" customWidth="1"/>
    <col min="5391" max="5393" width="0" style="1" hidden="1" customWidth="1"/>
    <col min="5394" max="5394" width="8" style="1" customWidth="1"/>
    <col min="5395" max="5395" width="14.42578125" style="1" customWidth="1"/>
    <col min="5396" max="5396" width="14.140625" style="1" customWidth="1"/>
    <col min="5397" max="5631" width="8.85546875" style="1"/>
    <col min="5632" max="5632" width="42.140625" style="1" customWidth="1"/>
    <col min="5633" max="5634" width="12.7109375" style="1" customWidth="1"/>
    <col min="5635" max="5635" width="14.28515625" style="1" bestFit="1" customWidth="1"/>
    <col min="5636" max="5636" width="12.7109375" style="1" customWidth="1"/>
    <col min="5637" max="5637" width="14.28515625" style="1" customWidth="1"/>
    <col min="5638" max="5638" width="18.5703125" style="1" customWidth="1"/>
    <col min="5639" max="5639" width="12.7109375" style="1" customWidth="1"/>
    <col min="5640" max="5640" width="12.7109375" style="1" bestFit="1" customWidth="1"/>
    <col min="5641" max="5641" width="11" style="1" customWidth="1"/>
    <col min="5642" max="5642" width="11.42578125" style="1" customWidth="1"/>
    <col min="5643" max="5646" width="8" style="1" customWidth="1"/>
    <col min="5647" max="5649" width="0" style="1" hidden="1" customWidth="1"/>
    <col min="5650" max="5650" width="8" style="1" customWidth="1"/>
    <col min="5651" max="5651" width="14.42578125" style="1" customWidth="1"/>
    <col min="5652" max="5652" width="14.140625" style="1" customWidth="1"/>
    <col min="5653" max="5887" width="8.85546875" style="1"/>
    <col min="5888" max="5888" width="42.140625" style="1" customWidth="1"/>
    <col min="5889" max="5890" width="12.7109375" style="1" customWidth="1"/>
    <col min="5891" max="5891" width="14.28515625" style="1" bestFit="1" customWidth="1"/>
    <col min="5892" max="5892" width="12.7109375" style="1" customWidth="1"/>
    <col min="5893" max="5893" width="14.28515625" style="1" customWidth="1"/>
    <col min="5894" max="5894" width="18.5703125" style="1" customWidth="1"/>
    <col min="5895" max="5895" width="12.7109375" style="1" customWidth="1"/>
    <col min="5896" max="5896" width="12.7109375" style="1" bestFit="1" customWidth="1"/>
    <col min="5897" max="5897" width="11" style="1" customWidth="1"/>
    <col min="5898" max="5898" width="11.42578125" style="1" customWidth="1"/>
    <col min="5899" max="5902" width="8" style="1" customWidth="1"/>
    <col min="5903" max="5905" width="0" style="1" hidden="1" customWidth="1"/>
    <col min="5906" max="5906" width="8" style="1" customWidth="1"/>
    <col min="5907" max="5907" width="14.42578125" style="1" customWidth="1"/>
    <col min="5908" max="5908" width="14.140625" style="1" customWidth="1"/>
    <col min="5909" max="6143" width="8.85546875" style="1"/>
    <col min="6144" max="6144" width="42.140625" style="1" customWidth="1"/>
    <col min="6145" max="6146" width="12.7109375" style="1" customWidth="1"/>
    <col min="6147" max="6147" width="14.28515625" style="1" bestFit="1" customWidth="1"/>
    <col min="6148" max="6148" width="12.7109375" style="1" customWidth="1"/>
    <col min="6149" max="6149" width="14.28515625" style="1" customWidth="1"/>
    <col min="6150" max="6150" width="18.5703125" style="1" customWidth="1"/>
    <col min="6151" max="6151" width="12.7109375" style="1" customWidth="1"/>
    <col min="6152" max="6152" width="12.7109375" style="1" bestFit="1" customWidth="1"/>
    <col min="6153" max="6153" width="11" style="1" customWidth="1"/>
    <col min="6154" max="6154" width="11.42578125" style="1" customWidth="1"/>
    <col min="6155" max="6158" width="8" style="1" customWidth="1"/>
    <col min="6159" max="6161" width="0" style="1" hidden="1" customWidth="1"/>
    <col min="6162" max="6162" width="8" style="1" customWidth="1"/>
    <col min="6163" max="6163" width="14.42578125" style="1" customWidth="1"/>
    <col min="6164" max="6164" width="14.140625" style="1" customWidth="1"/>
    <col min="6165" max="6399" width="8.85546875" style="1"/>
    <col min="6400" max="6400" width="42.140625" style="1" customWidth="1"/>
    <col min="6401" max="6402" width="12.7109375" style="1" customWidth="1"/>
    <col min="6403" max="6403" width="14.28515625" style="1" bestFit="1" customWidth="1"/>
    <col min="6404" max="6404" width="12.7109375" style="1" customWidth="1"/>
    <col min="6405" max="6405" width="14.28515625" style="1" customWidth="1"/>
    <col min="6406" max="6406" width="18.5703125" style="1" customWidth="1"/>
    <col min="6407" max="6407" width="12.7109375" style="1" customWidth="1"/>
    <col min="6408" max="6408" width="12.7109375" style="1" bestFit="1" customWidth="1"/>
    <col min="6409" max="6409" width="11" style="1" customWidth="1"/>
    <col min="6410" max="6410" width="11.42578125" style="1" customWidth="1"/>
    <col min="6411" max="6414" width="8" style="1" customWidth="1"/>
    <col min="6415" max="6417" width="0" style="1" hidden="1" customWidth="1"/>
    <col min="6418" max="6418" width="8" style="1" customWidth="1"/>
    <col min="6419" max="6419" width="14.42578125" style="1" customWidth="1"/>
    <col min="6420" max="6420" width="14.140625" style="1" customWidth="1"/>
    <col min="6421" max="6655" width="8.85546875" style="1"/>
    <col min="6656" max="6656" width="42.140625" style="1" customWidth="1"/>
    <col min="6657" max="6658" width="12.7109375" style="1" customWidth="1"/>
    <col min="6659" max="6659" width="14.28515625" style="1" bestFit="1" customWidth="1"/>
    <col min="6660" max="6660" width="12.7109375" style="1" customWidth="1"/>
    <col min="6661" max="6661" width="14.28515625" style="1" customWidth="1"/>
    <col min="6662" max="6662" width="18.5703125" style="1" customWidth="1"/>
    <col min="6663" max="6663" width="12.7109375" style="1" customWidth="1"/>
    <col min="6664" max="6664" width="12.7109375" style="1" bestFit="1" customWidth="1"/>
    <col min="6665" max="6665" width="11" style="1" customWidth="1"/>
    <col min="6666" max="6666" width="11.42578125" style="1" customWidth="1"/>
    <col min="6667" max="6670" width="8" style="1" customWidth="1"/>
    <col min="6671" max="6673" width="0" style="1" hidden="1" customWidth="1"/>
    <col min="6674" max="6674" width="8" style="1" customWidth="1"/>
    <col min="6675" max="6675" width="14.42578125" style="1" customWidth="1"/>
    <col min="6676" max="6676" width="14.140625" style="1" customWidth="1"/>
    <col min="6677" max="6911" width="8.85546875" style="1"/>
    <col min="6912" max="6912" width="42.140625" style="1" customWidth="1"/>
    <col min="6913" max="6914" width="12.7109375" style="1" customWidth="1"/>
    <col min="6915" max="6915" width="14.28515625" style="1" bestFit="1" customWidth="1"/>
    <col min="6916" max="6916" width="12.7109375" style="1" customWidth="1"/>
    <col min="6917" max="6917" width="14.28515625" style="1" customWidth="1"/>
    <col min="6918" max="6918" width="18.5703125" style="1" customWidth="1"/>
    <col min="6919" max="6919" width="12.7109375" style="1" customWidth="1"/>
    <col min="6920" max="6920" width="12.7109375" style="1" bestFit="1" customWidth="1"/>
    <col min="6921" max="6921" width="11" style="1" customWidth="1"/>
    <col min="6922" max="6922" width="11.42578125" style="1" customWidth="1"/>
    <col min="6923" max="6926" width="8" style="1" customWidth="1"/>
    <col min="6927" max="6929" width="0" style="1" hidden="1" customWidth="1"/>
    <col min="6930" max="6930" width="8" style="1" customWidth="1"/>
    <col min="6931" max="6931" width="14.42578125" style="1" customWidth="1"/>
    <col min="6932" max="6932" width="14.140625" style="1" customWidth="1"/>
    <col min="6933" max="7167" width="8.85546875" style="1"/>
    <col min="7168" max="7168" width="42.140625" style="1" customWidth="1"/>
    <col min="7169" max="7170" width="12.7109375" style="1" customWidth="1"/>
    <col min="7171" max="7171" width="14.28515625" style="1" bestFit="1" customWidth="1"/>
    <col min="7172" max="7172" width="12.7109375" style="1" customWidth="1"/>
    <col min="7173" max="7173" width="14.28515625" style="1" customWidth="1"/>
    <col min="7174" max="7174" width="18.5703125" style="1" customWidth="1"/>
    <col min="7175" max="7175" width="12.7109375" style="1" customWidth="1"/>
    <col min="7176" max="7176" width="12.7109375" style="1" bestFit="1" customWidth="1"/>
    <col min="7177" max="7177" width="11" style="1" customWidth="1"/>
    <col min="7178" max="7178" width="11.42578125" style="1" customWidth="1"/>
    <col min="7179" max="7182" width="8" style="1" customWidth="1"/>
    <col min="7183" max="7185" width="0" style="1" hidden="1" customWidth="1"/>
    <col min="7186" max="7186" width="8" style="1" customWidth="1"/>
    <col min="7187" max="7187" width="14.42578125" style="1" customWidth="1"/>
    <col min="7188" max="7188" width="14.140625" style="1" customWidth="1"/>
    <col min="7189" max="7423" width="8.85546875" style="1"/>
    <col min="7424" max="7424" width="42.140625" style="1" customWidth="1"/>
    <col min="7425" max="7426" width="12.7109375" style="1" customWidth="1"/>
    <col min="7427" max="7427" width="14.28515625" style="1" bestFit="1" customWidth="1"/>
    <col min="7428" max="7428" width="12.7109375" style="1" customWidth="1"/>
    <col min="7429" max="7429" width="14.28515625" style="1" customWidth="1"/>
    <col min="7430" max="7430" width="18.5703125" style="1" customWidth="1"/>
    <col min="7431" max="7431" width="12.7109375" style="1" customWidth="1"/>
    <col min="7432" max="7432" width="12.7109375" style="1" bestFit="1" customWidth="1"/>
    <col min="7433" max="7433" width="11" style="1" customWidth="1"/>
    <col min="7434" max="7434" width="11.42578125" style="1" customWidth="1"/>
    <col min="7435" max="7438" width="8" style="1" customWidth="1"/>
    <col min="7439" max="7441" width="0" style="1" hidden="1" customWidth="1"/>
    <col min="7442" max="7442" width="8" style="1" customWidth="1"/>
    <col min="7443" max="7443" width="14.42578125" style="1" customWidth="1"/>
    <col min="7444" max="7444" width="14.140625" style="1" customWidth="1"/>
    <col min="7445" max="7679" width="8.85546875" style="1"/>
    <col min="7680" max="7680" width="42.140625" style="1" customWidth="1"/>
    <col min="7681" max="7682" width="12.7109375" style="1" customWidth="1"/>
    <col min="7683" max="7683" width="14.28515625" style="1" bestFit="1" customWidth="1"/>
    <col min="7684" max="7684" width="12.7109375" style="1" customWidth="1"/>
    <col min="7685" max="7685" width="14.28515625" style="1" customWidth="1"/>
    <col min="7686" max="7686" width="18.5703125" style="1" customWidth="1"/>
    <col min="7687" max="7687" width="12.7109375" style="1" customWidth="1"/>
    <col min="7688" max="7688" width="12.7109375" style="1" bestFit="1" customWidth="1"/>
    <col min="7689" max="7689" width="11" style="1" customWidth="1"/>
    <col min="7690" max="7690" width="11.42578125" style="1" customWidth="1"/>
    <col min="7691" max="7694" width="8" style="1" customWidth="1"/>
    <col min="7695" max="7697" width="0" style="1" hidden="1" customWidth="1"/>
    <col min="7698" max="7698" width="8" style="1" customWidth="1"/>
    <col min="7699" max="7699" width="14.42578125" style="1" customWidth="1"/>
    <col min="7700" max="7700" width="14.140625" style="1" customWidth="1"/>
    <col min="7701" max="7935" width="8.85546875" style="1"/>
    <col min="7936" max="7936" width="42.140625" style="1" customWidth="1"/>
    <col min="7937" max="7938" width="12.7109375" style="1" customWidth="1"/>
    <col min="7939" max="7939" width="14.28515625" style="1" bestFit="1" customWidth="1"/>
    <col min="7940" max="7940" width="12.7109375" style="1" customWidth="1"/>
    <col min="7941" max="7941" width="14.28515625" style="1" customWidth="1"/>
    <col min="7942" max="7942" width="18.5703125" style="1" customWidth="1"/>
    <col min="7943" max="7943" width="12.7109375" style="1" customWidth="1"/>
    <col min="7944" max="7944" width="12.7109375" style="1" bestFit="1" customWidth="1"/>
    <col min="7945" max="7945" width="11" style="1" customWidth="1"/>
    <col min="7946" max="7946" width="11.42578125" style="1" customWidth="1"/>
    <col min="7947" max="7950" width="8" style="1" customWidth="1"/>
    <col min="7951" max="7953" width="0" style="1" hidden="1" customWidth="1"/>
    <col min="7954" max="7954" width="8" style="1" customWidth="1"/>
    <col min="7955" max="7955" width="14.42578125" style="1" customWidth="1"/>
    <col min="7956" max="7956" width="14.140625" style="1" customWidth="1"/>
    <col min="7957" max="8191" width="8.85546875" style="1"/>
    <col min="8192" max="8192" width="42.140625" style="1" customWidth="1"/>
    <col min="8193" max="8194" width="12.7109375" style="1" customWidth="1"/>
    <col min="8195" max="8195" width="14.28515625" style="1" bestFit="1" customWidth="1"/>
    <col min="8196" max="8196" width="12.7109375" style="1" customWidth="1"/>
    <col min="8197" max="8197" width="14.28515625" style="1" customWidth="1"/>
    <col min="8198" max="8198" width="18.5703125" style="1" customWidth="1"/>
    <col min="8199" max="8199" width="12.7109375" style="1" customWidth="1"/>
    <col min="8200" max="8200" width="12.7109375" style="1" bestFit="1" customWidth="1"/>
    <col min="8201" max="8201" width="11" style="1" customWidth="1"/>
    <col min="8202" max="8202" width="11.42578125" style="1" customWidth="1"/>
    <col min="8203" max="8206" width="8" style="1" customWidth="1"/>
    <col min="8207" max="8209" width="0" style="1" hidden="1" customWidth="1"/>
    <col min="8210" max="8210" width="8" style="1" customWidth="1"/>
    <col min="8211" max="8211" width="14.42578125" style="1" customWidth="1"/>
    <col min="8212" max="8212" width="14.140625" style="1" customWidth="1"/>
    <col min="8213" max="8447" width="8.85546875" style="1"/>
    <col min="8448" max="8448" width="42.140625" style="1" customWidth="1"/>
    <col min="8449" max="8450" width="12.7109375" style="1" customWidth="1"/>
    <col min="8451" max="8451" width="14.28515625" style="1" bestFit="1" customWidth="1"/>
    <col min="8452" max="8452" width="12.7109375" style="1" customWidth="1"/>
    <col min="8453" max="8453" width="14.28515625" style="1" customWidth="1"/>
    <col min="8454" max="8454" width="18.5703125" style="1" customWidth="1"/>
    <col min="8455" max="8455" width="12.7109375" style="1" customWidth="1"/>
    <col min="8456" max="8456" width="12.7109375" style="1" bestFit="1" customWidth="1"/>
    <col min="8457" max="8457" width="11" style="1" customWidth="1"/>
    <col min="8458" max="8458" width="11.42578125" style="1" customWidth="1"/>
    <col min="8459" max="8462" width="8" style="1" customWidth="1"/>
    <col min="8463" max="8465" width="0" style="1" hidden="1" customWidth="1"/>
    <col min="8466" max="8466" width="8" style="1" customWidth="1"/>
    <col min="8467" max="8467" width="14.42578125" style="1" customWidth="1"/>
    <col min="8468" max="8468" width="14.140625" style="1" customWidth="1"/>
    <col min="8469" max="8703" width="8.85546875" style="1"/>
    <col min="8704" max="8704" width="42.140625" style="1" customWidth="1"/>
    <col min="8705" max="8706" width="12.7109375" style="1" customWidth="1"/>
    <col min="8707" max="8707" width="14.28515625" style="1" bestFit="1" customWidth="1"/>
    <col min="8708" max="8708" width="12.7109375" style="1" customWidth="1"/>
    <col min="8709" max="8709" width="14.28515625" style="1" customWidth="1"/>
    <col min="8710" max="8710" width="18.5703125" style="1" customWidth="1"/>
    <col min="8711" max="8711" width="12.7109375" style="1" customWidth="1"/>
    <col min="8712" max="8712" width="12.7109375" style="1" bestFit="1" customWidth="1"/>
    <col min="8713" max="8713" width="11" style="1" customWidth="1"/>
    <col min="8714" max="8714" width="11.42578125" style="1" customWidth="1"/>
    <col min="8715" max="8718" width="8" style="1" customWidth="1"/>
    <col min="8719" max="8721" width="0" style="1" hidden="1" customWidth="1"/>
    <col min="8722" max="8722" width="8" style="1" customWidth="1"/>
    <col min="8723" max="8723" width="14.42578125" style="1" customWidth="1"/>
    <col min="8724" max="8724" width="14.140625" style="1" customWidth="1"/>
    <col min="8725" max="8959" width="8.85546875" style="1"/>
    <col min="8960" max="8960" width="42.140625" style="1" customWidth="1"/>
    <col min="8961" max="8962" width="12.7109375" style="1" customWidth="1"/>
    <col min="8963" max="8963" width="14.28515625" style="1" bestFit="1" customWidth="1"/>
    <col min="8964" max="8964" width="12.7109375" style="1" customWidth="1"/>
    <col min="8965" max="8965" width="14.28515625" style="1" customWidth="1"/>
    <col min="8966" max="8966" width="18.5703125" style="1" customWidth="1"/>
    <col min="8967" max="8967" width="12.7109375" style="1" customWidth="1"/>
    <col min="8968" max="8968" width="12.7109375" style="1" bestFit="1" customWidth="1"/>
    <col min="8969" max="8969" width="11" style="1" customWidth="1"/>
    <col min="8970" max="8970" width="11.42578125" style="1" customWidth="1"/>
    <col min="8971" max="8974" width="8" style="1" customWidth="1"/>
    <col min="8975" max="8977" width="0" style="1" hidden="1" customWidth="1"/>
    <col min="8978" max="8978" width="8" style="1" customWidth="1"/>
    <col min="8979" max="8979" width="14.42578125" style="1" customWidth="1"/>
    <col min="8980" max="8980" width="14.140625" style="1" customWidth="1"/>
    <col min="8981" max="9215" width="8.85546875" style="1"/>
    <col min="9216" max="9216" width="42.140625" style="1" customWidth="1"/>
    <col min="9217" max="9218" width="12.7109375" style="1" customWidth="1"/>
    <col min="9219" max="9219" width="14.28515625" style="1" bestFit="1" customWidth="1"/>
    <col min="9220" max="9220" width="12.7109375" style="1" customWidth="1"/>
    <col min="9221" max="9221" width="14.28515625" style="1" customWidth="1"/>
    <col min="9222" max="9222" width="18.5703125" style="1" customWidth="1"/>
    <col min="9223" max="9223" width="12.7109375" style="1" customWidth="1"/>
    <col min="9224" max="9224" width="12.7109375" style="1" bestFit="1" customWidth="1"/>
    <col min="9225" max="9225" width="11" style="1" customWidth="1"/>
    <col min="9226" max="9226" width="11.42578125" style="1" customWidth="1"/>
    <col min="9227" max="9230" width="8" style="1" customWidth="1"/>
    <col min="9231" max="9233" width="0" style="1" hidden="1" customWidth="1"/>
    <col min="9234" max="9234" width="8" style="1" customWidth="1"/>
    <col min="9235" max="9235" width="14.42578125" style="1" customWidth="1"/>
    <col min="9236" max="9236" width="14.140625" style="1" customWidth="1"/>
    <col min="9237" max="9471" width="8.85546875" style="1"/>
    <col min="9472" max="9472" width="42.140625" style="1" customWidth="1"/>
    <col min="9473" max="9474" width="12.7109375" style="1" customWidth="1"/>
    <col min="9475" max="9475" width="14.28515625" style="1" bestFit="1" customWidth="1"/>
    <col min="9476" max="9476" width="12.7109375" style="1" customWidth="1"/>
    <col min="9477" max="9477" width="14.28515625" style="1" customWidth="1"/>
    <col min="9478" max="9478" width="18.5703125" style="1" customWidth="1"/>
    <col min="9479" max="9479" width="12.7109375" style="1" customWidth="1"/>
    <col min="9480" max="9480" width="12.7109375" style="1" bestFit="1" customWidth="1"/>
    <col min="9481" max="9481" width="11" style="1" customWidth="1"/>
    <col min="9482" max="9482" width="11.42578125" style="1" customWidth="1"/>
    <col min="9483" max="9486" width="8" style="1" customWidth="1"/>
    <col min="9487" max="9489" width="0" style="1" hidden="1" customWidth="1"/>
    <col min="9490" max="9490" width="8" style="1" customWidth="1"/>
    <col min="9491" max="9491" width="14.42578125" style="1" customWidth="1"/>
    <col min="9492" max="9492" width="14.140625" style="1" customWidth="1"/>
    <col min="9493" max="9727" width="8.85546875" style="1"/>
    <col min="9728" max="9728" width="42.140625" style="1" customWidth="1"/>
    <col min="9729" max="9730" width="12.7109375" style="1" customWidth="1"/>
    <col min="9731" max="9731" width="14.28515625" style="1" bestFit="1" customWidth="1"/>
    <col min="9732" max="9732" width="12.7109375" style="1" customWidth="1"/>
    <col min="9733" max="9733" width="14.28515625" style="1" customWidth="1"/>
    <col min="9734" max="9734" width="18.5703125" style="1" customWidth="1"/>
    <col min="9735" max="9735" width="12.7109375" style="1" customWidth="1"/>
    <col min="9736" max="9736" width="12.7109375" style="1" bestFit="1" customWidth="1"/>
    <col min="9737" max="9737" width="11" style="1" customWidth="1"/>
    <col min="9738" max="9738" width="11.42578125" style="1" customWidth="1"/>
    <col min="9739" max="9742" width="8" style="1" customWidth="1"/>
    <col min="9743" max="9745" width="0" style="1" hidden="1" customWidth="1"/>
    <col min="9746" max="9746" width="8" style="1" customWidth="1"/>
    <col min="9747" max="9747" width="14.42578125" style="1" customWidth="1"/>
    <col min="9748" max="9748" width="14.140625" style="1" customWidth="1"/>
    <col min="9749" max="9983" width="8.85546875" style="1"/>
    <col min="9984" max="9984" width="42.140625" style="1" customWidth="1"/>
    <col min="9985" max="9986" width="12.7109375" style="1" customWidth="1"/>
    <col min="9987" max="9987" width="14.28515625" style="1" bestFit="1" customWidth="1"/>
    <col min="9988" max="9988" width="12.7109375" style="1" customWidth="1"/>
    <col min="9989" max="9989" width="14.28515625" style="1" customWidth="1"/>
    <col min="9990" max="9990" width="18.5703125" style="1" customWidth="1"/>
    <col min="9991" max="9991" width="12.7109375" style="1" customWidth="1"/>
    <col min="9992" max="9992" width="12.7109375" style="1" bestFit="1" customWidth="1"/>
    <col min="9993" max="9993" width="11" style="1" customWidth="1"/>
    <col min="9994" max="9994" width="11.42578125" style="1" customWidth="1"/>
    <col min="9995" max="9998" width="8" style="1" customWidth="1"/>
    <col min="9999" max="10001" width="0" style="1" hidden="1" customWidth="1"/>
    <col min="10002" max="10002" width="8" style="1" customWidth="1"/>
    <col min="10003" max="10003" width="14.42578125" style="1" customWidth="1"/>
    <col min="10004" max="10004" width="14.140625" style="1" customWidth="1"/>
    <col min="10005" max="10239" width="8.85546875" style="1"/>
    <col min="10240" max="10240" width="42.140625" style="1" customWidth="1"/>
    <col min="10241" max="10242" width="12.7109375" style="1" customWidth="1"/>
    <col min="10243" max="10243" width="14.28515625" style="1" bestFit="1" customWidth="1"/>
    <col min="10244" max="10244" width="12.7109375" style="1" customWidth="1"/>
    <col min="10245" max="10245" width="14.28515625" style="1" customWidth="1"/>
    <col min="10246" max="10246" width="18.5703125" style="1" customWidth="1"/>
    <col min="10247" max="10247" width="12.7109375" style="1" customWidth="1"/>
    <col min="10248" max="10248" width="12.7109375" style="1" bestFit="1" customWidth="1"/>
    <col min="10249" max="10249" width="11" style="1" customWidth="1"/>
    <col min="10250" max="10250" width="11.42578125" style="1" customWidth="1"/>
    <col min="10251" max="10254" width="8" style="1" customWidth="1"/>
    <col min="10255" max="10257" width="0" style="1" hidden="1" customWidth="1"/>
    <col min="10258" max="10258" width="8" style="1" customWidth="1"/>
    <col min="10259" max="10259" width="14.42578125" style="1" customWidth="1"/>
    <col min="10260" max="10260" width="14.140625" style="1" customWidth="1"/>
    <col min="10261" max="10495" width="8.85546875" style="1"/>
    <col min="10496" max="10496" width="42.140625" style="1" customWidth="1"/>
    <col min="10497" max="10498" width="12.7109375" style="1" customWidth="1"/>
    <col min="10499" max="10499" width="14.28515625" style="1" bestFit="1" customWidth="1"/>
    <col min="10500" max="10500" width="12.7109375" style="1" customWidth="1"/>
    <col min="10501" max="10501" width="14.28515625" style="1" customWidth="1"/>
    <col min="10502" max="10502" width="18.5703125" style="1" customWidth="1"/>
    <col min="10503" max="10503" width="12.7109375" style="1" customWidth="1"/>
    <col min="10504" max="10504" width="12.7109375" style="1" bestFit="1" customWidth="1"/>
    <col min="10505" max="10505" width="11" style="1" customWidth="1"/>
    <col min="10506" max="10506" width="11.42578125" style="1" customWidth="1"/>
    <col min="10507" max="10510" width="8" style="1" customWidth="1"/>
    <col min="10511" max="10513" width="0" style="1" hidden="1" customWidth="1"/>
    <col min="10514" max="10514" width="8" style="1" customWidth="1"/>
    <col min="10515" max="10515" width="14.42578125" style="1" customWidth="1"/>
    <col min="10516" max="10516" width="14.140625" style="1" customWidth="1"/>
    <col min="10517" max="10751" width="8.85546875" style="1"/>
    <col min="10752" max="10752" width="42.140625" style="1" customWidth="1"/>
    <col min="10753" max="10754" width="12.7109375" style="1" customWidth="1"/>
    <col min="10755" max="10755" width="14.28515625" style="1" bestFit="1" customWidth="1"/>
    <col min="10756" max="10756" width="12.7109375" style="1" customWidth="1"/>
    <col min="10757" max="10757" width="14.28515625" style="1" customWidth="1"/>
    <col min="10758" max="10758" width="18.5703125" style="1" customWidth="1"/>
    <col min="10759" max="10759" width="12.7109375" style="1" customWidth="1"/>
    <col min="10760" max="10760" width="12.7109375" style="1" bestFit="1" customWidth="1"/>
    <col min="10761" max="10761" width="11" style="1" customWidth="1"/>
    <col min="10762" max="10762" width="11.42578125" style="1" customWidth="1"/>
    <col min="10763" max="10766" width="8" style="1" customWidth="1"/>
    <col min="10767" max="10769" width="0" style="1" hidden="1" customWidth="1"/>
    <col min="10770" max="10770" width="8" style="1" customWidth="1"/>
    <col min="10771" max="10771" width="14.42578125" style="1" customWidth="1"/>
    <col min="10772" max="10772" width="14.140625" style="1" customWidth="1"/>
    <col min="10773" max="11007" width="8.85546875" style="1"/>
    <col min="11008" max="11008" width="42.140625" style="1" customWidth="1"/>
    <col min="11009" max="11010" width="12.7109375" style="1" customWidth="1"/>
    <col min="11011" max="11011" width="14.28515625" style="1" bestFit="1" customWidth="1"/>
    <col min="11012" max="11012" width="12.7109375" style="1" customWidth="1"/>
    <col min="11013" max="11013" width="14.28515625" style="1" customWidth="1"/>
    <col min="11014" max="11014" width="18.5703125" style="1" customWidth="1"/>
    <col min="11015" max="11015" width="12.7109375" style="1" customWidth="1"/>
    <col min="11016" max="11016" width="12.7109375" style="1" bestFit="1" customWidth="1"/>
    <col min="11017" max="11017" width="11" style="1" customWidth="1"/>
    <col min="11018" max="11018" width="11.42578125" style="1" customWidth="1"/>
    <col min="11019" max="11022" width="8" style="1" customWidth="1"/>
    <col min="11023" max="11025" width="0" style="1" hidden="1" customWidth="1"/>
    <col min="11026" max="11026" width="8" style="1" customWidth="1"/>
    <col min="11027" max="11027" width="14.42578125" style="1" customWidth="1"/>
    <col min="11028" max="11028" width="14.140625" style="1" customWidth="1"/>
    <col min="11029" max="11263" width="8.85546875" style="1"/>
    <col min="11264" max="11264" width="42.140625" style="1" customWidth="1"/>
    <col min="11265" max="11266" width="12.7109375" style="1" customWidth="1"/>
    <col min="11267" max="11267" width="14.28515625" style="1" bestFit="1" customWidth="1"/>
    <col min="11268" max="11268" width="12.7109375" style="1" customWidth="1"/>
    <col min="11269" max="11269" width="14.28515625" style="1" customWidth="1"/>
    <col min="11270" max="11270" width="18.5703125" style="1" customWidth="1"/>
    <col min="11271" max="11271" width="12.7109375" style="1" customWidth="1"/>
    <col min="11272" max="11272" width="12.7109375" style="1" bestFit="1" customWidth="1"/>
    <col min="11273" max="11273" width="11" style="1" customWidth="1"/>
    <col min="11274" max="11274" width="11.42578125" style="1" customWidth="1"/>
    <col min="11275" max="11278" width="8" style="1" customWidth="1"/>
    <col min="11279" max="11281" width="0" style="1" hidden="1" customWidth="1"/>
    <col min="11282" max="11282" width="8" style="1" customWidth="1"/>
    <col min="11283" max="11283" width="14.42578125" style="1" customWidth="1"/>
    <col min="11284" max="11284" width="14.140625" style="1" customWidth="1"/>
    <col min="11285" max="11519" width="8.85546875" style="1"/>
    <col min="11520" max="11520" width="42.140625" style="1" customWidth="1"/>
    <col min="11521" max="11522" width="12.7109375" style="1" customWidth="1"/>
    <col min="11523" max="11523" width="14.28515625" style="1" bestFit="1" customWidth="1"/>
    <col min="11524" max="11524" width="12.7109375" style="1" customWidth="1"/>
    <col min="11525" max="11525" width="14.28515625" style="1" customWidth="1"/>
    <col min="11526" max="11526" width="18.5703125" style="1" customWidth="1"/>
    <col min="11527" max="11527" width="12.7109375" style="1" customWidth="1"/>
    <col min="11528" max="11528" width="12.7109375" style="1" bestFit="1" customWidth="1"/>
    <col min="11529" max="11529" width="11" style="1" customWidth="1"/>
    <col min="11530" max="11530" width="11.42578125" style="1" customWidth="1"/>
    <col min="11531" max="11534" width="8" style="1" customWidth="1"/>
    <col min="11535" max="11537" width="0" style="1" hidden="1" customWidth="1"/>
    <col min="11538" max="11538" width="8" style="1" customWidth="1"/>
    <col min="11539" max="11539" width="14.42578125" style="1" customWidth="1"/>
    <col min="11540" max="11540" width="14.140625" style="1" customWidth="1"/>
    <col min="11541" max="11775" width="8.85546875" style="1"/>
    <col min="11776" max="11776" width="42.140625" style="1" customWidth="1"/>
    <col min="11777" max="11778" width="12.7109375" style="1" customWidth="1"/>
    <col min="11779" max="11779" width="14.28515625" style="1" bestFit="1" customWidth="1"/>
    <col min="11780" max="11780" width="12.7109375" style="1" customWidth="1"/>
    <col min="11781" max="11781" width="14.28515625" style="1" customWidth="1"/>
    <col min="11782" max="11782" width="18.5703125" style="1" customWidth="1"/>
    <col min="11783" max="11783" width="12.7109375" style="1" customWidth="1"/>
    <col min="11784" max="11784" width="12.7109375" style="1" bestFit="1" customWidth="1"/>
    <col min="11785" max="11785" width="11" style="1" customWidth="1"/>
    <col min="11786" max="11786" width="11.42578125" style="1" customWidth="1"/>
    <col min="11787" max="11790" width="8" style="1" customWidth="1"/>
    <col min="11791" max="11793" width="0" style="1" hidden="1" customWidth="1"/>
    <col min="11794" max="11794" width="8" style="1" customWidth="1"/>
    <col min="11795" max="11795" width="14.42578125" style="1" customWidth="1"/>
    <col min="11796" max="11796" width="14.140625" style="1" customWidth="1"/>
    <col min="11797" max="12031" width="8.85546875" style="1"/>
    <col min="12032" max="12032" width="42.140625" style="1" customWidth="1"/>
    <col min="12033" max="12034" width="12.7109375" style="1" customWidth="1"/>
    <col min="12035" max="12035" width="14.28515625" style="1" bestFit="1" customWidth="1"/>
    <col min="12036" max="12036" width="12.7109375" style="1" customWidth="1"/>
    <col min="12037" max="12037" width="14.28515625" style="1" customWidth="1"/>
    <col min="12038" max="12038" width="18.5703125" style="1" customWidth="1"/>
    <col min="12039" max="12039" width="12.7109375" style="1" customWidth="1"/>
    <col min="12040" max="12040" width="12.7109375" style="1" bestFit="1" customWidth="1"/>
    <col min="12041" max="12041" width="11" style="1" customWidth="1"/>
    <col min="12042" max="12042" width="11.42578125" style="1" customWidth="1"/>
    <col min="12043" max="12046" width="8" style="1" customWidth="1"/>
    <col min="12047" max="12049" width="0" style="1" hidden="1" customWidth="1"/>
    <col min="12050" max="12050" width="8" style="1" customWidth="1"/>
    <col min="12051" max="12051" width="14.42578125" style="1" customWidth="1"/>
    <col min="12052" max="12052" width="14.140625" style="1" customWidth="1"/>
    <col min="12053" max="12287" width="8.85546875" style="1"/>
    <col min="12288" max="12288" width="42.140625" style="1" customWidth="1"/>
    <col min="12289" max="12290" width="12.7109375" style="1" customWidth="1"/>
    <col min="12291" max="12291" width="14.28515625" style="1" bestFit="1" customWidth="1"/>
    <col min="12292" max="12292" width="12.7109375" style="1" customWidth="1"/>
    <col min="12293" max="12293" width="14.28515625" style="1" customWidth="1"/>
    <col min="12294" max="12294" width="18.5703125" style="1" customWidth="1"/>
    <col min="12295" max="12295" width="12.7109375" style="1" customWidth="1"/>
    <col min="12296" max="12296" width="12.7109375" style="1" bestFit="1" customWidth="1"/>
    <col min="12297" max="12297" width="11" style="1" customWidth="1"/>
    <col min="12298" max="12298" width="11.42578125" style="1" customWidth="1"/>
    <col min="12299" max="12302" width="8" style="1" customWidth="1"/>
    <col min="12303" max="12305" width="0" style="1" hidden="1" customWidth="1"/>
    <col min="12306" max="12306" width="8" style="1" customWidth="1"/>
    <col min="12307" max="12307" width="14.42578125" style="1" customWidth="1"/>
    <col min="12308" max="12308" width="14.140625" style="1" customWidth="1"/>
    <col min="12309" max="12543" width="8.85546875" style="1"/>
    <col min="12544" max="12544" width="42.140625" style="1" customWidth="1"/>
    <col min="12545" max="12546" width="12.7109375" style="1" customWidth="1"/>
    <col min="12547" max="12547" width="14.28515625" style="1" bestFit="1" customWidth="1"/>
    <col min="12548" max="12548" width="12.7109375" style="1" customWidth="1"/>
    <col min="12549" max="12549" width="14.28515625" style="1" customWidth="1"/>
    <col min="12550" max="12550" width="18.5703125" style="1" customWidth="1"/>
    <col min="12551" max="12551" width="12.7109375" style="1" customWidth="1"/>
    <col min="12552" max="12552" width="12.7109375" style="1" bestFit="1" customWidth="1"/>
    <col min="12553" max="12553" width="11" style="1" customWidth="1"/>
    <col min="12554" max="12554" width="11.42578125" style="1" customWidth="1"/>
    <col min="12555" max="12558" width="8" style="1" customWidth="1"/>
    <col min="12559" max="12561" width="0" style="1" hidden="1" customWidth="1"/>
    <col min="12562" max="12562" width="8" style="1" customWidth="1"/>
    <col min="12563" max="12563" width="14.42578125" style="1" customWidth="1"/>
    <col min="12564" max="12564" width="14.140625" style="1" customWidth="1"/>
    <col min="12565" max="12799" width="8.85546875" style="1"/>
    <col min="12800" max="12800" width="42.140625" style="1" customWidth="1"/>
    <col min="12801" max="12802" width="12.7109375" style="1" customWidth="1"/>
    <col min="12803" max="12803" width="14.28515625" style="1" bestFit="1" customWidth="1"/>
    <col min="12804" max="12804" width="12.7109375" style="1" customWidth="1"/>
    <col min="12805" max="12805" width="14.28515625" style="1" customWidth="1"/>
    <col min="12806" max="12806" width="18.5703125" style="1" customWidth="1"/>
    <col min="12807" max="12807" width="12.7109375" style="1" customWidth="1"/>
    <col min="12808" max="12808" width="12.7109375" style="1" bestFit="1" customWidth="1"/>
    <col min="12809" max="12809" width="11" style="1" customWidth="1"/>
    <col min="12810" max="12810" width="11.42578125" style="1" customWidth="1"/>
    <col min="12811" max="12814" width="8" style="1" customWidth="1"/>
    <col min="12815" max="12817" width="0" style="1" hidden="1" customWidth="1"/>
    <col min="12818" max="12818" width="8" style="1" customWidth="1"/>
    <col min="12819" max="12819" width="14.42578125" style="1" customWidth="1"/>
    <col min="12820" max="12820" width="14.140625" style="1" customWidth="1"/>
    <col min="12821" max="13055" width="8.85546875" style="1"/>
    <col min="13056" max="13056" width="42.140625" style="1" customWidth="1"/>
    <col min="13057" max="13058" width="12.7109375" style="1" customWidth="1"/>
    <col min="13059" max="13059" width="14.28515625" style="1" bestFit="1" customWidth="1"/>
    <col min="13060" max="13060" width="12.7109375" style="1" customWidth="1"/>
    <col min="13061" max="13061" width="14.28515625" style="1" customWidth="1"/>
    <col min="13062" max="13062" width="18.5703125" style="1" customWidth="1"/>
    <col min="13063" max="13063" width="12.7109375" style="1" customWidth="1"/>
    <col min="13064" max="13064" width="12.7109375" style="1" bestFit="1" customWidth="1"/>
    <col min="13065" max="13065" width="11" style="1" customWidth="1"/>
    <col min="13066" max="13066" width="11.42578125" style="1" customWidth="1"/>
    <col min="13067" max="13070" width="8" style="1" customWidth="1"/>
    <col min="13071" max="13073" width="0" style="1" hidden="1" customWidth="1"/>
    <col min="13074" max="13074" width="8" style="1" customWidth="1"/>
    <col min="13075" max="13075" width="14.42578125" style="1" customWidth="1"/>
    <col min="13076" max="13076" width="14.140625" style="1" customWidth="1"/>
    <col min="13077" max="13311" width="8.85546875" style="1"/>
    <col min="13312" max="13312" width="42.140625" style="1" customWidth="1"/>
    <col min="13313" max="13314" width="12.7109375" style="1" customWidth="1"/>
    <col min="13315" max="13315" width="14.28515625" style="1" bestFit="1" customWidth="1"/>
    <col min="13316" max="13316" width="12.7109375" style="1" customWidth="1"/>
    <col min="13317" max="13317" width="14.28515625" style="1" customWidth="1"/>
    <col min="13318" max="13318" width="18.5703125" style="1" customWidth="1"/>
    <col min="13319" max="13319" width="12.7109375" style="1" customWidth="1"/>
    <col min="13320" max="13320" width="12.7109375" style="1" bestFit="1" customWidth="1"/>
    <col min="13321" max="13321" width="11" style="1" customWidth="1"/>
    <col min="13322" max="13322" width="11.42578125" style="1" customWidth="1"/>
    <col min="13323" max="13326" width="8" style="1" customWidth="1"/>
    <col min="13327" max="13329" width="0" style="1" hidden="1" customWidth="1"/>
    <col min="13330" max="13330" width="8" style="1" customWidth="1"/>
    <col min="13331" max="13331" width="14.42578125" style="1" customWidth="1"/>
    <col min="13332" max="13332" width="14.140625" style="1" customWidth="1"/>
    <col min="13333" max="13567" width="8.85546875" style="1"/>
    <col min="13568" max="13568" width="42.140625" style="1" customWidth="1"/>
    <col min="13569" max="13570" width="12.7109375" style="1" customWidth="1"/>
    <col min="13571" max="13571" width="14.28515625" style="1" bestFit="1" customWidth="1"/>
    <col min="13572" max="13572" width="12.7109375" style="1" customWidth="1"/>
    <col min="13573" max="13573" width="14.28515625" style="1" customWidth="1"/>
    <col min="13574" max="13574" width="18.5703125" style="1" customWidth="1"/>
    <col min="13575" max="13575" width="12.7109375" style="1" customWidth="1"/>
    <col min="13576" max="13576" width="12.7109375" style="1" bestFit="1" customWidth="1"/>
    <col min="13577" max="13577" width="11" style="1" customWidth="1"/>
    <col min="13578" max="13578" width="11.42578125" style="1" customWidth="1"/>
    <col min="13579" max="13582" width="8" style="1" customWidth="1"/>
    <col min="13583" max="13585" width="0" style="1" hidden="1" customWidth="1"/>
    <col min="13586" max="13586" width="8" style="1" customWidth="1"/>
    <col min="13587" max="13587" width="14.42578125" style="1" customWidth="1"/>
    <col min="13588" max="13588" width="14.140625" style="1" customWidth="1"/>
    <col min="13589" max="13823" width="8.85546875" style="1"/>
    <col min="13824" max="13824" width="42.140625" style="1" customWidth="1"/>
    <col min="13825" max="13826" width="12.7109375" style="1" customWidth="1"/>
    <col min="13827" max="13827" width="14.28515625" style="1" bestFit="1" customWidth="1"/>
    <col min="13828" max="13828" width="12.7109375" style="1" customWidth="1"/>
    <col min="13829" max="13829" width="14.28515625" style="1" customWidth="1"/>
    <col min="13830" max="13830" width="18.5703125" style="1" customWidth="1"/>
    <col min="13831" max="13831" width="12.7109375" style="1" customWidth="1"/>
    <col min="13832" max="13832" width="12.7109375" style="1" bestFit="1" customWidth="1"/>
    <col min="13833" max="13833" width="11" style="1" customWidth="1"/>
    <col min="13834" max="13834" width="11.42578125" style="1" customWidth="1"/>
    <col min="13835" max="13838" width="8" style="1" customWidth="1"/>
    <col min="13839" max="13841" width="0" style="1" hidden="1" customWidth="1"/>
    <col min="13842" max="13842" width="8" style="1" customWidth="1"/>
    <col min="13843" max="13843" width="14.42578125" style="1" customWidth="1"/>
    <col min="13844" max="13844" width="14.140625" style="1" customWidth="1"/>
    <col min="13845" max="14079" width="8.85546875" style="1"/>
    <col min="14080" max="14080" width="42.140625" style="1" customWidth="1"/>
    <col min="14081" max="14082" width="12.7109375" style="1" customWidth="1"/>
    <col min="14083" max="14083" width="14.28515625" style="1" bestFit="1" customWidth="1"/>
    <col min="14084" max="14084" width="12.7109375" style="1" customWidth="1"/>
    <col min="14085" max="14085" width="14.28515625" style="1" customWidth="1"/>
    <col min="14086" max="14086" width="18.5703125" style="1" customWidth="1"/>
    <col min="14087" max="14087" width="12.7109375" style="1" customWidth="1"/>
    <col min="14088" max="14088" width="12.7109375" style="1" bestFit="1" customWidth="1"/>
    <col min="14089" max="14089" width="11" style="1" customWidth="1"/>
    <col min="14090" max="14090" width="11.42578125" style="1" customWidth="1"/>
    <col min="14091" max="14094" width="8" style="1" customWidth="1"/>
    <col min="14095" max="14097" width="0" style="1" hidden="1" customWidth="1"/>
    <col min="14098" max="14098" width="8" style="1" customWidth="1"/>
    <col min="14099" max="14099" width="14.42578125" style="1" customWidth="1"/>
    <col min="14100" max="14100" width="14.140625" style="1" customWidth="1"/>
    <col min="14101" max="14335" width="8.85546875" style="1"/>
    <col min="14336" max="14336" width="42.140625" style="1" customWidth="1"/>
    <col min="14337" max="14338" width="12.7109375" style="1" customWidth="1"/>
    <col min="14339" max="14339" width="14.28515625" style="1" bestFit="1" customWidth="1"/>
    <col min="14340" max="14340" width="12.7109375" style="1" customWidth="1"/>
    <col min="14341" max="14341" width="14.28515625" style="1" customWidth="1"/>
    <col min="14342" max="14342" width="18.5703125" style="1" customWidth="1"/>
    <col min="14343" max="14343" width="12.7109375" style="1" customWidth="1"/>
    <col min="14344" max="14344" width="12.7109375" style="1" bestFit="1" customWidth="1"/>
    <col min="14345" max="14345" width="11" style="1" customWidth="1"/>
    <col min="14346" max="14346" width="11.42578125" style="1" customWidth="1"/>
    <col min="14347" max="14350" width="8" style="1" customWidth="1"/>
    <col min="14351" max="14353" width="0" style="1" hidden="1" customWidth="1"/>
    <col min="14354" max="14354" width="8" style="1" customWidth="1"/>
    <col min="14355" max="14355" width="14.42578125" style="1" customWidth="1"/>
    <col min="14356" max="14356" width="14.140625" style="1" customWidth="1"/>
    <col min="14357" max="14591" width="8.85546875" style="1"/>
    <col min="14592" max="14592" width="42.140625" style="1" customWidth="1"/>
    <col min="14593" max="14594" width="12.7109375" style="1" customWidth="1"/>
    <col min="14595" max="14595" width="14.28515625" style="1" bestFit="1" customWidth="1"/>
    <col min="14596" max="14596" width="12.7109375" style="1" customWidth="1"/>
    <col min="14597" max="14597" width="14.28515625" style="1" customWidth="1"/>
    <col min="14598" max="14598" width="18.5703125" style="1" customWidth="1"/>
    <col min="14599" max="14599" width="12.7109375" style="1" customWidth="1"/>
    <col min="14600" max="14600" width="12.7109375" style="1" bestFit="1" customWidth="1"/>
    <col min="14601" max="14601" width="11" style="1" customWidth="1"/>
    <col min="14602" max="14602" width="11.42578125" style="1" customWidth="1"/>
    <col min="14603" max="14606" width="8" style="1" customWidth="1"/>
    <col min="14607" max="14609" width="0" style="1" hidden="1" customWidth="1"/>
    <col min="14610" max="14610" width="8" style="1" customWidth="1"/>
    <col min="14611" max="14611" width="14.42578125" style="1" customWidth="1"/>
    <col min="14612" max="14612" width="14.140625" style="1" customWidth="1"/>
    <col min="14613" max="14847" width="8.85546875" style="1"/>
    <col min="14848" max="14848" width="42.140625" style="1" customWidth="1"/>
    <col min="14849" max="14850" width="12.7109375" style="1" customWidth="1"/>
    <col min="14851" max="14851" width="14.28515625" style="1" bestFit="1" customWidth="1"/>
    <col min="14852" max="14852" width="12.7109375" style="1" customWidth="1"/>
    <col min="14853" max="14853" width="14.28515625" style="1" customWidth="1"/>
    <col min="14854" max="14854" width="18.5703125" style="1" customWidth="1"/>
    <col min="14855" max="14855" width="12.7109375" style="1" customWidth="1"/>
    <col min="14856" max="14856" width="12.7109375" style="1" bestFit="1" customWidth="1"/>
    <col min="14857" max="14857" width="11" style="1" customWidth="1"/>
    <col min="14858" max="14858" width="11.42578125" style="1" customWidth="1"/>
    <col min="14859" max="14862" width="8" style="1" customWidth="1"/>
    <col min="14863" max="14865" width="0" style="1" hidden="1" customWidth="1"/>
    <col min="14866" max="14866" width="8" style="1" customWidth="1"/>
    <col min="14867" max="14867" width="14.42578125" style="1" customWidth="1"/>
    <col min="14868" max="14868" width="14.140625" style="1" customWidth="1"/>
    <col min="14869" max="15103" width="8.85546875" style="1"/>
    <col min="15104" max="15104" width="42.140625" style="1" customWidth="1"/>
    <col min="15105" max="15106" width="12.7109375" style="1" customWidth="1"/>
    <col min="15107" max="15107" width="14.28515625" style="1" bestFit="1" customWidth="1"/>
    <col min="15108" max="15108" width="12.7109375" style="1" customWidth="1"/>
    <col min="15109" max="15109" width="14.28515625" style="1" customWidth="1"/>
    <col min="15110" max="15110" width="18.5703125" style="1" customWidth="1"/>
    <col min="15111" max="15111" width="12.7109375" style="1" customWidth="1"/>
    <col min="15112" max="15112" width="12.7109375" style="1" bestFit="1" customWidth="1"/>
    <col min="15113" max="15113" width="11" style="1" customWidth="1"/>
    <col min="15114" max="15114" width="11.42578125" style="1" customWidth="1"/>
    <col min="15115" max="15118" width="8" style="1" customWidth="1"/>
    <col min="15119" max="15121" width="0" style="1" hidden="1" customWidth="1"/>
    <col min="15122" max="15122" width="8" style="1" customWidth="1"/>
    <col min="15123" max="15123" width="14.42578125" style="1" customWidth="1"/>
    <col min="15124" max="15124" width="14.140625" style="1" customWidth="1"/>
    <col min="15125" max="15359" width="8.85546875" style="1"/>
    <col min="15360" max="15360" width="42.140625" style="1" customWidth="1"/>
    <col min="15361" max="15362" width="12.7109375" style="1" customWidth="1"/>
    <col min="15363" max="15363" width="14.28515625" style="1" bestFit="1" customWidth="1"/>
    <col min="15364" max="15364" width="12.7109375" style="1" customWidth="1"/>
    <col min="15365" max="15365" width="14.28515625" style="1" customWidth="1"/>
    <col min="15366" max="15366" width="18.5703125" style="1" customWidth="1"/>
    <col min="15367" max="15367" width="12.7109375" style="1" customWidth="1"/>
    <col min="15368" max="15368" width="12.7109375" style="1" bestFit="1" customWidth="1"/>
    <col min="15369" max="15369" width="11" style="1" customWidth="1"/>
    <col min="15370" max="15370" width="11.42578125" style="1" customWidth="1"/>
    <col min="15371" max="15374" width="8" style="1" customWidth="1"/>
    <col min="15375" max="15377" width="0" style="1" hidden="1" customWidth="1"/>
    <col min="15378" max="15378" width="8" style="1" customWidth="1"/>
    <col min="15379" max="15379" width="14.42578125" style="1" customWidth="1"/>
    <col min="15380" max="15380" width="14.140625" style="1" customWidth="1"/>
    <col min="15381" max="15615" width="8.85546875" style="1"/>
    <col min="15616" max="15616" width="42.140625" style="1" customWidth="1"/>
    <col min="15617" max="15618" width="12.7109375" style="1" customWidth="1"/>
    <col min="15619" max="15619" width="14.28515625" style="1" bestFit="1" customWidth="1"/>
    <col min="15620" max="15620" width="12.7109375" style="1" customWidth="1"/>
    <col min="15621" max="15621" width="14.28515625" style="1" customWidth="1"/>
    <col min="15622" max="15622" width="18.5703125" style="1" customWidth="1"/>
    <col min="15623" max="15623" width="12.7109375" style="1" customWidth="1"/>
    <col min="15624" max="15624" width="12.7109375" style="1" bestFit="1" customWidth="1"/>
    <col min="15625" max="15625" width="11" style="1" customWidth="1"/>
    <col min="15626" max="15626" width="11.42578125" style="1" customWidth="1"/>
    <col min="15627" max="15630" width="8" style="1" customWidth="1"/>
    <col min="15631" max="15633" width="0" style="1" hidden="1" customWidth="1"/>
    <col min="15634" max="15634" width="8" style="1" customWidth="1"/>
    <col min="15635" max="15635" width="14.42578125" style="1" customWidth="1"/>
    <col min="15636" max="15636" width="14.140625" style="1" customWidth="1"/>
    <col min="15637" max="15871" width="8.85546875" style="1"/>
    <col min="15872" max="15872" width="42.140625" style="1" customWidth="1"/>
    <col min="15873" max="15874" width="12.7109375" style="1" customWidth="1"/>
    <col min="15875" max="15875" width="14.28515625" style="1" bestFit="1" customWidth="1"/>
    <col min="15876" max="15876" width="12.7109375" style="1" customWidth="1"/>
    <col min="15877" max="15877" width="14.28515625" style="1" customWidth="1"/>
    <col min="15878" max="15878" width="18.5703125" style="1" customWidth="1"/>
    <col min="15879" max="15879" width="12.7109375" style="1" customWidth="1"/>
    <col min="15880" max="15880" width="12.7109375" style="1" bestFit="1" customWidth="1"/>
    <col min="15881" max="15881" width="11" style="1" customWidth="1"/>
    <col min="15882" max="15882" width="11.42578125" style="1" customWidth="1"/>
    <col min="15883" max="15886" width="8" style="1" customWidth="1"/>
    <col min="15887" max="15889" width="0" style="1" hidden="1" customWidth="1"/>
    <col min="15890" max="15890" width="8" style="1" customWidth="1"/>
    <col min="15891" max="15891" width="14.42578125" style="1" customWidth="1"/>
    <col min="15892" max="15892" width="14.140625" style="1" customWidth="1"/>
    <col min="15893" max="16127" width="8.85546875" style="1"/>
    <col min="16128" max="16128" width="42.140625" style="1" customWidth="1"/>
    <col min="16129" max="16130" width="12.7109375" style="1" customWidth="1"/>
    <col min="16131" max="16131" width="14.28515625" style="1" bestFit="1" customWidth="1"/>
    <col min="16132" max="16132" width="12.7109375" style="1" customWidth="1"/>
    <col min="16133" max="16133" width="14.28515625" style="1" customWidth="1"/>
    <col min="16134" max="16134" width="18.5703125" style="1" customWidth="1"/>
    <col min="16135" max="16135" width="12.7109375" style="1" customWidth="1"/>
    <col min="16136" max="16136" width="12.7109375" style="1" bestFit="1" customWidth="1"/>
    <col min="16137" max="16137" width="11" style="1" customWidth="1"/>
    <col min="16138" max="16138" width="11.42578125" style="1" customWidth="1"/>
    <col min="16139" max="16142" width="8" style="1" customWidth="1"/>
    <col min="16143" max="16145" width="0" style="1" hidden="1" customWidth="1"/>
    <col min="16146" max="16146" width="8" style="1" customWidth="1"/>
    <col min="16147" max="16147" width="14.42578125" style="1" customWidth="1"/>
    <col min="16148" max="16148" width="14.140625" style="1" customWidth="1"/>
    <col min="16149" max="16384" width="8.85546875" style="1"/>
  </cols>
  <sheetData>
    <row r="1" spans="1:23" x14ac:dyDescent="0.25">
      <c r="A1" s="1" t="s">
        <v>8</v>
      </c>
    </row>
    <row r="2" spans="1:23" ht="18.75" thickBot="1" x14ac:dyDescent="0.3"/>
    <row r="3" spans="1:23" ht="18.75" thickBot="1" x14ac:dyDescent="0.3">
      <c r="A3" s="5" t="s">
        <v>17</v>
      </c>
      <c r="B3" s="6"/>
      <c r="C3" s="6"/>
      <c r="D3" s="6"/>
      <c r="E3" s="6"/>
      <c r="F3" s="7"/>
    </row>
    <row r="4" spans="1:23" ht="18.75" thickBot="1" x14ac:dyDescent="0.3">
      <c r="C4" s="2" t="s">
        <v>9</v>
      </c>
    </row>
    <row r="5" spans="1:23" s="12" customFormat="1" ht="87.6" customHeight="1" thickBot="1" x14ac:dyDescent="0.3">
      <c r="A5" s="8" t="s">
        <v>0</v>
      </c>
      <c r="B5" s="9" t="s">
        <v>18</v>
      </c>
      <c r="C5" s="9" t="s">
        <v>14</v>
      </c>
      <c r="D5" s="9" t="s">
        <v>15</v>
      </c>
      <c r="E5" s="10" t="s">
        <v>1</v>
      </c>
      <c r="F5" s="10"/>
      <c r="G5" s="9" t="s">
        <v>19</v>
      </c>
      <c r="H5" s="10" t="s">
        <v>2</v>
      </c>
      <c r="I5" s="10"/>
      <c r="J5" s="20" t="s">
        <v>3</v>
      </c>
      <c r="K5" s="11" t="s">
        <v>11</v>
      </c>
      <c r="L5" s="11" t="s">
        <v>10</v>
      </c>
      <c r="M5" s="11" t="s">
        <v>45</v>
      </c>
      <c r="N5" s="11" t="s">
        <v>12</v>
      </c>
      <c r="O5" s="11" t="s">
        <v>4</v>
      </c>
      <c r="P5" s="11" t="s">
        <v>5</v>
      </c>
      <c r="Q5" s="11" t="s">
        <v>6</v>
      </c>
      <c r="R5" s="11" t="s">
        <v>13</v>
      </c>
      <c r="S5" s="8" t="s">
        <v>16</v>
      </c>
      <c r="T5" s="18" t="s">
        <v>7</v>
      </c>
      <c r="V5" s="12" t="s">
        <v>43</v>
      </c>
      <c r="W5" s="12" t="s">
        <v>44</v>
      </c>
    </row>
    <row r="6" spans="1:23" ht="18.75" thickBot="1" x14ac:dyDescent="0.3">
      <c r="A6" s="13"/>
      <c r="B6" s="14"/>
      <c r="C6" s="14"/>
      <c r="D6" s="14"/>
      <c r="E6" s="15"/>
      <c r="F6" s="15"/>
      <c r="G6" s="14"/>
      <c r="H6" s="15"/>
      <c r="I6" s="15"/>
      <c r="J6" s="21"/>
      <c r="K6" s="16"/>
      <c r="L6" s="16"/>
      <c r="M6" s="16"/>
      <c r="N6" s="16"/>
      <c r="O6" s="16"/>
      <c r="P6" s="16"/>
      <c r="Q6" s="16"/>
      <c r="R6" s="16"/>
      <c r="S6" s="17">
        <f>SUM(K6:R6)</f>
        <v>0</v>
      </c>
      <c r="T6" s="19">
        <f t="shared" ref="T6:T69" si="0">J6*(1+S6/100)</f>
        <v>0</v>
      </c>
      <c r="V6" s="41">
        <f>T6/W6</f>
        <v>0</v>
      </c>
      <c r="W6" s="1">
        <v>4.8940000000000001</v>
      </c>
    </row>
    <row r="7" spans="1:23" ht="18.75" thickBot="1" x14ac:dyDescent="0.3">
      <c r="A7" s="23" t="s">
        <v>20</v>
      </c>
      <c r="B7" s="24">
        <v>7.62</v>
      </c>
      <c r="C7" s="24">
        <v>37</v>
      </c>
      <c r="D7" s="24">
        <v>40</v>
      </c>
      <c r="E7" s="25">
        <f t="shared" ref="E7:E70" si="1">IF(D7=0,C7,(C7+D7*0.1))</f>
        <v>41</v>
      </c>
      <c r="F7" s="25">
        <f t="shared" ref="F7:F37" si="2">0.06*(B7)-0.15</f>
        <v>0.30720000000000003</v>
      </c>
      <c r="G7" s="24">
        <v>2.2000000000000002</v>
      </c>
      <c r="H7" s="25">
        <f t="shared" ref="H7:H69" si="3">F7+G7</f>
        <v>2.5072000000000001</v>
      </c>
      <c r="I7" s="25">
        <f t="shared" ref="I7:I53" si="4">(H7/G7)^(1/4)</f>
        <v>1.0332170746227409</v>
      </c>
      <c r="J7" s="26">
        <f t="shared" ref="J7:J37" si="5">(SQRT($B7))*((1.55*(SQRT($E7)/$B7)+0.0545*(($B7+SQRT($E7)))/(POWER($H7,1/3))))*I7</f>
        <v>5.3193476782692173</v>
      </c>
      <c r="K7" s="27"/>
      <c r="L7" s="27">
        <v>1</v>
      </c>
      <c r="M7" s="27">
        <v>0.5</v>
      </c>
      <c r="N7" s="27"/>
      <c r="O7" s="27"/>
      <c r="P7" s="27"/>
      <c r="Q7" s="27"/>
      <c r="R7" s="27"/>
      <c r="S7" s="28">
        <f t="shared" ref="S7:S69" si="6">SUM(K7:R7)</f>
        <v>1.5</v>
      </c>
      <c r="T7" s="19">
        <f t="shared" si="0"/>
        <v>5.399137893443255</v>
      </c>
      <c r="U7" s="22" t="s">
        <v>41</v>
      </c>
      <c r="V7" s="41">
        <f t="shared" ref="V7:V27" si="7">T7/W7</f>
        <v>1.103215752644719</v>
      </c>
      <c r="W7" s="1">
        <v>4.8940000000000001</v>
      </c>
    </row>
    <row r="8" spans="1:23" ht="18.75" thickBot="1" x14ac:dyDescent="0.3">
      <c r="A8" s="23" t="s">
        <v>21</v>
      </c>
      <c r="B8" s="24">
        <v>7.62</v>
      </c>
      <c r="C8" s="24">
        <v>34</v>
      </c>
      <c r="D8" s="24">
        <v>45</v>
      </c>
      <c r="E8" s="25">
        <f t="shared" si="1"/>
        <v>38.5</v>
      </c>
      <c r="F8" s="25">
        <f t="shared" si="2"/>
        <v>0.30720000000000003</v>
      </c>
      <c r="G8" s="24">
        <v>2.35</v>
      </c>
      <c r="H8" s="25">
        <f t="shared" si="3"/>
        <v>2.6572</v>
      </c>
      <c r="I8" s="25">
        <f t="shared" si="4"/>
        <v>1.0311909559210761</v>
      </c>
      <c r="J8" s="26">
        <f t="shared" si="5"/>
        <v>5.1411766365743441</v>
      </c>
      <c r="K8" s="27">
        <v>-1</v>
      </c>
      <c r="L8" s="27"/>
      <c r="M8" s="27"/>
      <c r="N8" s="27"/>
      <c r="O8" s="27"/>
      <c r="P8" s="27"/>
      <c r="Q8" s="27"/>
      <c r="R8" s="27"/>
      <c r="S8" s="28">
        <f t="shared" si="6"/>
        <v>-1</v>
      </c>
      <c r="T8" s="19">
        <f t="shared" si="0"/>
        <v>5.0897648702086009</v>
      </c>
      <c r="U8" s="22" t="s">
        <v>41</v>
      </c>
      <c r="V8" s="41">
        <f t="shared" si="7"/>
        <v>1.0400009951386597</v>
      </c>
      <c r="W8" s="1">
        <v>4.8940000000000001</v>
      </c>
    </row>
    <row r="9" spans="1:23" ht="18.75" thickBot="1" x14ac:dyDescent="0.3">
      <c r="A9" s="23" t="s">
        <v>22</v>
      </c>
      <c r="B9" s="24">
        <v>7.62</v>
      </c>
      <c r="C9" s="24">
        <v>37</v>
      </c>
      <c r="D9" s="24">
        <v>40</v>
      </c>
      <c r="E9" s="25">
        <f t="shared" si="1"/>
        <v>41</v>
      </c>
      <c r="F9" s="25">
        <f t="shared" si="2"/>
        <v>0.30720000000000003</v>
      </c>
      <c r="G9" s="24">
        <v>2.2000000000000002</v>
      </c>
      <c r="H9" s="25">
        <f t="shared" si="3"/>
        <v>2.5072000000000001</v>
      </c>
      <c r="I9" s="25">
        <f t="shared" si="4"/>
        <v>1.0332170746227409</v>
      </c>
      <c r="J9" s="26">
        <f t="shared" si="5"/>
        <v>5.3193476782692173</v>
      </c>
      <c r="K9" s="27"/>
      <c r="L9" s="27">
        <v>1</v>
      </c>
      <c r="M9" s="27"/>
      <c r="N9" s="27"/>
      <c r="O9" s="27"/>
      <c r="P9" s="27"/>
      <c r="Q9" s="27"/>
      <c r="R9" s="27"/>
      <c r="S9" s="28">
        <f t="shared" si="6"/>
        <v>1</v>
      </c>
      <c r="T9" s="19">
        <f t="shared" si="0"/>
        <v>5.3725411550519091</v>
      </c>
      <c r="U9" s="22" t="s">
        <v>41</v>
      </c>
      <c r="V9" s="41">
        <f t="shared" si="7"/>
        <v>1.0977811922868632</v>
      </c>
      <c r="W9" s="1">
        <v>4.8940000000000001</v>
      </c>
    </row>
    <row r="10" spans="1:23" ht="18.75" thickBot="1" x14ac:dyDescent="0.3">
      <c r="A10" s="23" t="s">
        <v>23</v>
      </c>
      <c r="B10" s="24">
        <v>7.62</v>
      </c>
      <c r="C10" s="24">
        <v>37</v>
      </c>
      <c r="D10" s="24">
        <v>40</v>
      </c>
      <c r="E10" s="25">
        <f t="shared" si="1"/>
        <v>41</v>
      </c>
      <c r="F10" s="25">
        <f t="shared" si="2"/>
        <v>0.30720000000000003</v>
      </c>
      <c r="G10" s="24">
        <v>2.2000000000000002</v>
      </c>
      <c r="H10" s="25">
        <f t="shared" si="3"/>
        <v>2.5072000000000001</v>
      </c>
      <c r="I10" s="25">
        <f t="shared" si="4"/>
        <v>1.0332170746227409</v>
      </c>
      <c r="J10" s="26">
        <f t="shared" si="5"/>
        <v>5.3193476782692173</v>
      </c>
      <c r="K10" s="27"/>
      <c r="L10" s="27">
        <v>1</v>
      </c>
      <c r="M10" s="27"/>
      <c r="N10" s="27"/>
      <c r="O10" s="27"/>
      <c r="P10" s="27"/>
      <c r="Q10" s="27"/>
      <c r="R10" s="27"/>
      <c r="S10" s="28">
        <f t="shared" si="6"/>
        <v>1</v>
      </c>
      <c r="T10" s="19">
        <f t="shared" si="0"/>
        <v>5.3725411550519091</v>
      </c>
      <c r="U10" s="22" t="s">
        <v>41</v>
      </c>
      <c r="V10" s="41">
        <f t="shared" si="7"/>
        <v>1.0977811922868632</v>
      </c>
      <c r="W10" s="1">
        <v>4.8940000000000001</v>
      </c>
    </row>
    <row r="11" spans="1:23" ht="18.75" thickBot="1" x14ac:dyDescent="0.3">
      <c r="A11" s="23" t="s">
        <v>33</v>
      </c>
      <c r="B11" s="24">
        <v>7.62</v>
      </c>
      <c r="C11" s="24">
        <v>34</v>
      </c>
      <c r="D11" s="24"/>
      <c r="E11" s="25">
        <f t="shared" si="1"/>
        <v>34</v>
      </c>
      <c r="F11" s="25">
        <f t="shared" si="2"/>
        <v>0.30720000000000003</v>
      </c>
      <c r="G11" s="24">
        <v>2.35</v>
      </c>
      <c r="H11" s="25">
        <f t="shared" si="3"/>
        <v>2.6572</v>
      </c>
      <c r="I11" s="25">
        <f t="shared" si="4"/>
        <v>1.0311909559210761</v>
      </c>
      <c r="J11" s="26">
        <f t="shared" si="5"/>
        <v>4.8828128430784936</v>
      </c>
      <c r="K11" s="27">
        <v>-1</v>
      </c>
      <c r="L11" s="27"/>
      <c r="M11" s="27"/>
      <c r="N11" s="27"/>
      <c r="O11" s="27"/>
      <c r="P11" s="27"/>
      <c r="Q11" s="27"/>
      <c r="R11" s="27"/>
      <c r="S11" s="28">
        <f t="shared" si="6"/>
        <v>-1</v>
      </c>
      <c r="T11" s="19">
        <f t="shared" si="0"/>
        <v>4.8339847146477091</v>
      </c>
      <c r="U11" s="1" t="s">
        <v>42</v>
      </c>
      <c r="V11" s="41">
        <f t="shared" si="7"/>
        <v>0.98773696662192667</v>
      </c>
      <c r="W11" s="1">
        <v>4.8940000000000001</v>
      </c>
    </row>
    <row r="12" spans="1:23" ht="18.75" thickBot="1" x14ac:dyDescent="0.3">
      <c r="A12" s="23" t="s">
        <v>39</v>
      </c>
      <c r="B12" s="24">
        <v>7.62</v>
      </c>
      <c r="C12" s="24">
        <v>34</v>
      </c>
      <c r="D12" s="24"/>
      <c r="E12" s="25">
        <f t="shared" ref="E12" si="8">IF(D12=0,C12,(C12+D12*0.1))</f>
        <v>34</v>
      </c>
      <c r="F12" s="25">
        <f t="shared" ref="F12" si="9">0.06*(B12)-0.15</f>
        <v>0.30720000000000003</v>
      </c>
      <c r="G12" s="24">
        <v>2.35</v>
      </c>
      <c r="H12" s="25">
        <f t="shared" ref="H12" si="10">F12+G12</f>
        <v>2.6572</v>
      </c>
      <c r="I12" s="25">
        <f t="shared" ref="I12" si="11">(H12/G12)^(1/4)</f>
        <v>1.0311909559210761</v>
      </c>
      <c r="J12" s="26">
        <f t="shared" si="5"/>
        <v>4.8828128430784936</v>
      </c>
      <c r="K12" s="27">
        <v>-1</v>
      </c>
      <c r="L12" s="27"/>
      <c r="M12" s="27"/>
      <c r="N12" s="27"/>
      <c r="O12" s="27"/>
      <c r="P12" s="27"/>
      <c r="Q12" s="27"/>
      <c r="R12" s="27">
        <v>-2</v>
      </c>
      <c r="S12" s="28">
        <f t="shared" ref="S12" si="12">SUM(K12:R12)</f>
        <v>-3</v>
      </c>
      <c r="T12" s="19">
        <f t="shared" si="0"/>
        <v>4.7363284577861391</v>
      </c>
      <c r="U12" s="1" t="s">
        <v>42</v>
      </c>
      <c r="V12" s="41">
        <f t="shared" si="7"/>
        <v>0.96778268446794835</v>
      </c>
      <c r="W12" s="1">
        <v>4.8940000000000001</v>
      </c>
    </row>
    <row r="13" spans="1:23" ht="18.75" thickBot="1" x14ac:dyDescent="0.3">
      <c r="A13" s="29" t="s">
        <v>24</v>
      </c>
      <c r="B13" s="30">
        <v>7.3</v>
      </c>
      <c r="C13" s="30">
        <v>30</v>
      </c>
      <c r="D13" s="30">
        <v>32</v>
      </c>
      <c r="E13" s="31">
        <f t="shared" si="1"/>
        <v>33.200000000000003</v>
      </c>
      <c r="F13" s="31">
        <f t="shared" si="2"/>
        <v>0.28800000000000003</v>
      </c>
      <c r="G13" s="30">
        <v>2.1</v>
      </c>
      <c r="H13" s="31">
        <f t="shared" si="3"/>
        <v>2.3879999999999999</v>
      </c>
      <c r="I13" s="31">
        <f t="shared" si="4"/>
        <v>1.0326514446254089</v>
      </c>
      <c r="J13" s="32">
        <f t="shared" si="5"/>
        <v>4.8994094899144329</v>
      </c>
      <c r="K13" s="33">
        <v>-1</v>
      </c>
      <c r="L13" s="33"/>
      <c r="M13" s="33"/>
      <c r="N13" s="33"/>
      <c r="O13" s="33"/>
      <c r="P13" s="33"/>
      <c r="Q13" s="33"/>
      <c r="R13" s="33"/>
      <c r="S13" s="34">
        <f t="shared" si="6"/>
        <v>-1</v>
      </c>
      <c r="T13" s="19">
        <f t="shared" si="0"/>
        <v>4.8504153950152888</v>
      </c>
      <c r="U13" s="1" t="s">
        <v>42</v>
      </c>
      <c r="V13" s="41">
        <f t="shared" si="7"/>
        <v>0.99109427769008762</v>
      </c>
      <c r="W13" s="1">
        <v>4.8940000000000001</v>
      </c>
    </row>
    <row r="14" spans="1:23" ht="18.75" thickBot="1" x14ac:dyDescent="0.3">
      <c r="A14" s="29" t="s">
        <v>25</v>
      </c>
      <c r="B14" s="30">
        <v>7.2</v>
      </c>
      <c r="C14" s="30">
        <v>27</v>
      </c>
      <c r="D14" s="30"/>
      <c r="E14" s="31">
        <f t="shared" si="1"/>
        <v>27</v>
      </c>
      <c r="F14" s="31">
        <f t="shared" si="2"/>
        <v>0.28200000000000003</v>
      </c>
      <c r="G14" s="30">
        <v>1.7</v>
      </c>
      <c r="H14" s="31">
        <f t="shared" si="3"/>
        <v>1.982</v>
      </c>
      <c r="I14" s="31">
        <f t="shared" si="4"/>
        <v>1.0391151630058704</v>
      </c>
      <c r="J14" s="32">
        <f t="shared" si="5"/>
        <v>4.618580280860451</v>
      </c>
      <c r="K14" s="33">
        <v>-1</v>
      </c>
      <c r="L14" s="33"/>
      <c r="M14" s="33"/>
      <c r="N14" s="33"/>
      <c r="O14" s="33"/>
      <c r="P14" s="33"/>
      <c r="Q14" s="33"/>
      <c r="R14" s="33"/>
      <c r="S14" s="34">
        <f t="shared" si="6"/>
        <v>-1</v>
      </c>
      <c r="T14" s="19">
        <f t="shared" si="0"/>
        <v>4.5723944780518462</v>
      </c>
      <c r="U14" s="1" t="s">
        <v>42</v>
      </c>
      <c r="V14" s="41">
        <f t="shared" si="7"/>
        <v>0.93428575358640087</v>
      </c>
      <c r="W14" s="1">
        <v>4.8940000000000001</v>
      </c>
    </row>
    <row r="15" spans="1:23" ht="18.75" thickBot="1" x14ac:dyDescent="0.3">
      <c r="A15" s="29" t="s">
        <v>26</v>
      </c>
      <c r="B15" s="30">
        <v>7.2</v>
      </c>
      <c r="C15" s="30">
        <v>27</v>
      </c>
      <c r="D15" s="30">
        <v>32</v>
      </c>
      <c r="E15" s="31">
        <f t="shared" si="1"/>
        <v>30.2</v>
      </c>
      <c r="F15" s="31">
        <f t="shared" si="2"/>
        <v>0.28200000000000003</v>
      </c>
      <c r="G15" s="30">
        <v>1.7</v>
      </c>
      <c r="H15" s="31">
        <f t="shared" si="3"/>
        <v>1.982</v>
      </c>
      <c r="I15" s="31">
        <f t="shared" si="4"/>
        <v>1.0391151630058704</v>
      </c>
      <c r="J15" s="32">
        <f t="shared" si="5"/>
        <v>4.8344415299223931</v>
      </c>
      <c r="K15" s="33">
        <v>-1</v>
      </c>
      <c r="L15" s="33"/>
      <c r="M15" s="33"/>
      <c r="N15" s="33"/>
      <c r="O15" s="33"/>
      <c r="P15" s="33"/>
      <c r="Q15" s="33"/>
      <c r="R15" s="33"/>
      <c r="S15" s="34">
        <f t="shared" si="6"/>
        <v>-1</v>
      </c>
      <c r="T15" s="19">
        <f t="shared" si="0"/>
        <v>4.7860971146231694</v>
      </c>
      <c r="U15" s="1" t="s">
        <v>42</v>
      </c>
      <c r="V15" s="41">
        <f t="shared" si="7"/>
        <v>0.97795200543996108</v>
      </c>
      <c r="W15" s="1">
        <v>4.8940000000000001</v>
      </c>
    </row>
    <row r="16" spans="1:23" ht="18.75" thickBot="1" x14ac:dyDescent="0.3">
      <c r="A16" s="29" t="s">
        <v>27</v>
      </c>
      <c r="B16" s="30">
        <v>7.2</v>
      </c>
      <c r="C16" s="30">
        <v>27</v>
      </c>
      <c r="D16" s="30">
        <v>32</v>
      </c>
      <c r="E16" s="31">
        <f t="shared" si="1"/>
        <v>30.2</v>
      </c>
      <c r="F16" s="31">
        <f t="shared" si="2"/>
        <v>0.28200000000000003</v>
      </c>
      <c r="G16" s="30">
        <v>1.7</v>
      </c>
      <c r="H16" s="31">
        <f t="shared" si="3"/>
        <v>1.982</v>
      </c>
      <c r="I16" s="31">
        <f t="shared" si="4"/>
        <v>1.0391151630058704</v>
      </c>
      <c r="J16" s="32">
        <f t="shared" si="5"/>
        <v>4.8344415299223931</v>
      </c>
      <c r="K16" s="33"/>
      <c r="L16" s="33">
        <v>1</v>
      </c>
      <c r="M16" s="33"/>
      <c r="N16" s="33"/>
      <c r="O16" s="33"/>
      <c r="P16" s="33"/>
      <c r="Q16" s="33"/>
      <c r="R16" s="33"/>
      <c r="S16" s="34">
        <f t="shared" si="6"/>
        <v>1</v>
      </c>
      <c r="T16" s="19">
        <f t="shared" si="0"/>
        <v>4.8827859452216167</v>
      </c>
      <c r="U16" s="1" t="s">
        <v>42</v>
      </c>
      <c r="V16" s="41">
        <f t="shared" si="7"/>
        <v>0.9977086116104652</v>
      </c>
      <c r="W16" s="1">
        <v>4.8940000000000001</v>
      </c>
    </row>
    <row r="17" spans="1:23" ht="18.75" thickBot="1" x14ac:dyDescent="0.3">
      <c r="A17" s="29" t="s">
        <v>28</v>
      </c>
      <c r="B17" s="30">
        <v>7.2</v>
      </c>
      <c r="C17" s="30">
        <v>28</v>
      </c>
      <c r="D17" s="30">
        <v>32</v>
      </c>
      <c r="E17" s="31">
        <f t="shared" si="1"/>
        <v>31.2</v>
      </c>
      <c r="F17" s="31">
        <f t="shared" si="2"/>
        <v>0.28200000000000003</v>
      </c>
      <c r="G17" s="30">
        <v>1.7</v>
      </c>
      <c r="H17" s="31">
        <f t="shared" si="3"/>
        <v>1.982</v>
      </c>
      <c r="I17" s="31">
        <f t="shared" si="4"/>
        <v>1.0391151630058704</v>
      </c>
      <c r="J17" s="32">
        <f t="shared" si="5"/>
        <v>4.8995268184278737</v>
      </c>
      <c r="K17" s="33"/>
      <c r="L17" s="33">
        <v>1</v>
      </c>
      <c r="M17" s="33">
        <v>0.5</v>
      </c>
      <c r="N17" s="33"/>
      <c r="O17" s="33"/>
      <c r="P17" s="33"/>
      <c r="Q17" s="33"/>
      <c r="R17" s="33"/>
      <c r="S17" s="34">
        <f t="shared" si="6"/>
        <v>1.5</v>
      </c>
      <c r="T17" s="19">
        <f t="shared" si="0"/>
        <v>4.9730197207042917</v>
      </c>
      <c r="U17" s="22" t="s">
        <v>41</v>
      </c>
      <c r="V17" s="41">
        <f t="shared" si="7"/>
        <v>1.0161462445247837</v>
      </c>
      <c r="W17" s="1">
        <v>4.8940000000000001</v>
      </c>
    </row>
    <row r="18" spans="1:23" ht="18.75" thickBot="1" x14ac:dyDescent="0.3">
      <c r="A18" s="29" t="s">
        <v>29</v>
      </c>
      <c r="B18" s="30">
        <v>7.2</v>
      </c>
      <c r="C18" s="30">
        <v>27</v>
      </c>
      <c r="D18" s="30">
        <v>32</v>
      </c>
      <c r="E18" s="31">
        <f t="shared" si="1"/>
        <v>30.2</v>
      </c>
      <c r="F18" s="31">
        <f t="shared" si="2"/>
        <v>0.28200000000000003</v>
      </c>
      <c r="G18" s="30">
        <v>1.7</v>
      </c>
      <c r="H18" s="31">
        <f t="shared" si="3"/>
        <v>1.982</v>
      </c>
      <c r="I18" s="31">
        <f t="shared" si="4"/>
        <v>1.0391151630058704</v>
      </c>
      <c r="J18" s="32">
        <f t="shared" si="5"/>
        <v>4.8344415299223931</v>
      </c>
      <c r="K18" s="33">
        <v>-1</v>
      </c>
      <c r="L18" s="33"/>
      <c r="M18" s="33"/>
      <c r="N18" s="33"/>
      <c r="O18" s="33"/>
      <c r="P18" s="33"/>
      <c r="Q18" s="33"/>
      <c r="R18" s="33"/>
      <c r="S18" s="34">
        <f t="shared" si="6"/>
        <v>-1</v>
      </c>
      <c r="T18" s="19">
        <f t="shared" si="0"/>
        <v>4.7860971146231694</v>
      </c>
      <c r="U18" s="1" t="s">
        <v>42</v>
      </c>
      <c r="V18" s="41">
        <f t="shared" si="7"/>
        <v>0.97795200543996108</v>
      </c>
      <c r="W18" s="1">
        <v>4.8940000000000001</v>
      </c>
    </row>
    <row r="19" spans="1:23" ht="18.75" thickBot="1" x14ac:dyDescent="0.3">
      <c r="A19" s="29" t="s">
        <v>30</v>
      </c>
      <c r="B19" s="30">
        <v>7.2</v>
      </c>
      <c r="C19" s="30">
        <v>27</v>
      </c>
      <c r="D19" s="30"/>
      <c r="E19" s="31">
        <f t="shared" si="1"/>
        <v>27</v>
      </c>
      <c r="F19" s="31">
        <f t="shared" si="2"/>
        <v>0.28200000000000003</v>
      </c>
      <c r="G19" s="30">
        <v>1.7</v>
      </c>
      <c r="H19" s="31">
        <f t="shared" si="3"/>
        <v>1.982</v>
      </c>
      <c r="I19" s="31">
        <f t="shared" si="4"/>
        <v>1.0391151630058704</v>
      </c>
      <c r="J19" s="32">
        <f t="shared" si="5"/>
        <v>4.618580280860451</v>
      </c>
      <c r="K19" s="33">
        <v>-1</v>
      </c>
      <c r="L19" s="33"/>
      <c r="M19" s="33"/>
      <c r="N19" s="33"/>
      <c r="O19" s="33"/>
      <c r="P19" s="33"/>
      <c r="Q19" s="33"/>
      <c r="R19" s="33"/>
      <c r="S19" s="34">
        <f t="shared" si="6"/>
        <v>-1</v>
      </c>
      <c r="T19" s="19">
        <f t="shared" si="0"/>
        <v>4.5723944780518462</v>
      </c>
      <c r="U19" s="1" t="s">
        <v>42</v>
      </c>
      <c r="V19" s="41">
        <f t="shared" si="7"/>
        <v>0.93428575358640087</v>
      </c>
      <c r="W19" s="1">
        <v>4.8940000000000001</v>
      </c>
    </row>
    <row r="20" spans="1:23" ht="18.75" thickBot="1" x14ac:dyDescent="0.3">
      <c r="A20" s="29" t="s">
        <v>35</v>
      </c>
      <c r="B20" s="30">
        <v>7.3</v>
      </c>
      <c r="C20" s="30">
        <v>30</v>
      </c>
      <c r="D20" s="30">
        <v>32</v>
      </c>
      <c r="E20" s="31">
        <f t="shared" si="1"/>
        <v>33.200000000000003</v>
      </c>
      <c r="F20" s="31">
        <f t="shared" si="2"/>
        <v>0.28800000000000003</v>
      </c>
      <c r="G20" s="30">
        <v>2.1</v>
      </c>
      <c r="H20" s="31">
        <f t="shared" si="3"/>
        <v>2.3879999999999999</v>
      </c>
      <c r="I20" s="31">
        <f t="shared" si="4"/>
        <v>1.0326514446254089</v>
      </c>
      <c r="J20" s="32">
        <f t="shared" si="5"/>
        <v>4.8994094899144329</v>
      </c>
      <c r="K20" s="33">
        <v>-1</v>
      </c>
      <c r="L20" s="33"/>
      <c r="M20" s="33"/>
      <c r="N20" s="33"/>
      <c r="O20" s="33"/>
      <c r="P20" s="33"/>
      <c r="Q20" s="33"/>
      <c r="R20" s="33"/>
      <c r="S20" s="34">
        <f t="shared" si="6"/>
        <v>-1</v>
      </c>
      <c r="T20" s="19">
        <f t="shared" si="0"/>
        <v>4.8504153950152888</v>
      </c>
      <c r="U20" s="1" t="s">
        <v>42</v>
      </c>
      <c r="V20" s="41">
        <f t="shared" si="7"/>
        <v>0.99109427769008762</v>
      </c>
      <c r="W20" s="1">
        <v>4.8940000000000001</v>
      </c>
    </row>
    <row r="21" spans="1:23" ht="18.75" thickBot="1" x14ac:dyDescent="0.3">
      <c r="A21" s="29" t="s">
        <v>32</v>
      </c>
      <c r="B21" s="30">
        <v>7.2</v>
      </c>
      <c r="C21" s="30">
        <v>27</v>
      </c>
      <c r="D21" s="30">
        <v>32</v>
      </c>
      <c r="E21" s="31">
        <f t="shared" si="1"/>
        <v>30.2</v>
      </c>
      <c r="F21" s="31">
        <f t="shared" si="2"/>
        <v>0.28200000000000003</v>
      </c>
      <c r="G21" s="30">
        <v>1.7</v>
      </c>
      <c r="H21" s="31">
        <f t="shared" si="3"/>
        <v>1.982</v>
      </c>
      <c r="I21" s="31">
        <f t="shared" si="4"/>
        <v>1.0391151630058704</v>
      </c>
      <c r="J21" s="32">
        <f t="shared" si="5"/>
        <v>4.8344415299223931</v>
      </c>
      <c r="K21" s="33">
        <v>-1</v>
      </c>
      <c r="L21" s="33"/>
      <c r="M21" s="33"/>
      <c r="N21" s="33"/>
      <c r="O21" s="33"/>
      <c r="P21" s="33"/>
      <c r="Q21" s="33"/>
      <c r="R21" s="33"/>
      <c r="S21" s="34">
        <f t="shared" si="6"/>
        <v>-1</v>
      </c>
      <c r="T21" s="19">
        <f t="shared" si="0"/>
        <v>4.7860971146231694</v>
      </c>
      <c r="U21" s="1" t="s">
        <v>42</v>
      </c>
      <c r="V21" s="41">
        <f t="shared" si="7"/>
        <v>0.97795200543996108</v>
      </c>
      <c r="W21" s="1">
        <v>4.8940000000000001</v>
      </c>
    </row>
    <row r="22" spans="1:23" ht="18.75" thickBot="1" x14ac:dyDescent="0.3">
      <c r="A22" s="29" t="s">
        <v>34</v>
      </c>
      <c r="B22" s="30">
        <v>7.3</v>
      </c>
      <c r="C22" s="30">
        <v>32.5</v>
      </c>
      <c r="D22" s="30">
        <v>32</v>
      </c>
      <c r="E22" s="31">
        <f t="shared" si="1"/>
        <v>35.700000000000003</v>
      </c>
      <c r="F22" s="31">
        <f t="shared" si="2"/>
        <v>0.28800000000000003</v>
      </c>
      <c r="G22" s="30">
        <v>1.75</v>
      </c>
      <c r="H22" s="31">
        <f t="shared" si="3"/>
        <v>2.0380000000000003</v>
      </c>
      <c r="I22" s="31">
        <f t="shared" si="4"/>
        <v>1.038822943096481</v>
      </c>
      <c r="J22" s="32">
        <f t="shared" si="5"/>
        <v>5.1624237707871909</v>
      </c>
      <c r="K22" s="33"/>
      <c r="L22" s="33">
        <v>1</v>
      </c>
      <c r="M22" s="33"/>
      <c r="N22" s="33"/>
      <c r="O22" s="33"/>
      <c r="P22" s="33"/>
      <c r="Q22" s="33"/>
      <c r="R22" s="33"/>
      <c r="S22" s="34">
        <f t="shared" si="6"/>
        <v>1</v>
      </c>
      <c r="T22" s="19">
        <f t="shared" si="0"/>
        <v>5.2140480084950633</v>
      </c>
      <c r="U22" s="22" t="s">
        <v>41</v>
      </c>
      <c r="V22" s="41">
        <f t="shared" si="7"/>
        <v>1.0653959968318478</v>
      </c>
      <c r="W22" s="1">
        <v>4.8940000000000001</v>
      </c>
    </row>
    <row r="23" spans="1:23" ht="18.75" thickBot="1" x14ac:dyDescent="0.3">
      <c r="A23" s="29" t="s">
        <v>40</v>
      </c>
      <c r="B23" s="30">
        <v>7.2</v>
      </c>
      <c r="C23" s="30">
        <v>27</v>
      </c>
      <c r="D23" s="30">
        <v>32</v>
      </c>
      <c r="E23" s="31">
        <f t="shared" ref="E23" si="13">IF(D23=0,C23,(C23+D23*0.1))</f>
        <v>30.2</v>
      </c>
      <c r="F23" s="31">
        <f t="shared" ref="F23" si="14">0.06*(B23)-0.15</f>
        <v>0.28200000000000003</v>
      </c>
      <c r="G23" s="30">
        <v>1.7</v>
      </c>
      <c r="H23" s="31">
        <f t="shared" ref="H23" si="15">F23+G23</f>
        <v>1.982</v>
      </c>
      <c r="I23" s="31">
        <f t="shared" ref="I23" si="16">(H23/G23)^(1/4)</f>
        <v>1.0391151630058704</v>
      </c>
      <c r="J23" s="32">
        <f t="shared" si="5"/>
        <v>4.8344415299223931</v>
      </c>
      <c r="K23" s="33">
        <v>-1</v>
      </c>
      <c r="L23" s="33"/>
      <c r="M23" s="33"/>
      <c r="N23" s="33"/>
      <c r="O23" s="33"/>
      <c r="P23" s="33"/>
      <c r="Q23" s="33"/>
      <c r="R23" s="33"/>
      <c r="S23" s="34">
        <f t="shared" ref="S23" si="17">SUM(K23:R23)</f>
        <v>-1</v>
      </c>
      <c r="T23" s="19">
        <f t="shared" si="0"/>
        <v>4.7860971146231694</v>
      </c>
      <c r="U23" s="1" t="s">
        <v>42</v>
      </c>
      <c r="V23" s="41">
        <f t="shared" si="7"/>
        <v>0.97795200543996108</v>
      </c>
      <c r="W23" s="1">
        <v>4.8940000000000001</v>
      </c>
    </row>
    <row r="24" spans="1:23" ht="18.75" thickBot="1" x14ac:dyDescent="0.3">
      <c r="A24" s="35" t="s">
        <v>31</v>
      </c>
      <c r="B24" s="36">
        <v>6.36</v>
      </c>
      <c r="C24" s="36">
        <v>24</v>
      </c>
      <c r="D24" s="36">
        <v>28</v>
      </c>
      <c r="E24" s="37">
        <f>IF(D24=0,C24,(C24+D24*0.1))</f>
        <v>26.8</v>
      </c>
      <c r="F24" s="37">
        <f t="shared" si="2"/>
        <v>0.2316</v>
      </c>
      <c r="G24" s="36">
        <v>1.28</v>
      </c>
      <c r="H24" s="37">
        <f>F24+G24</f>
        <v>1.5116000000000001</v>
      </c>
      <c r="I24" s="37">
        <f>(H24/G24)^(1/4)</f>
        <v>1.0424535878381229</v>
      </c>
      <c r="J24" s="38">
        <f t="shared" si="5"/>
        <v>4.7571761894158691</v>
      </c>
      <c r="K24" s="39"/>
      <c r="L24" s="39">
        <v>1</v>
      </c>
      <c r="M24" s="39">
        <v>0.5</v>
      </c>
      <c r="N24" s="39"/>
      <c r="O24" s="39"/>
      <c r="P24" s="39"/>
      <c r="Q24" s="39"/>
      <c r="R24" s="39"/>
      <c r="S24" s="40">
        <f t="shared" si="6"/>
        <v>1.5</v>
      </c>
      <c r="T24" s="19">
        <f t="shared" si="0"/>
        <v>4.828533832257107</v>
      </c>
      <c r="U24" s="1" t="s">
        <v>42</v>
      </c>
      <c r="V24" s="41">
        <f t="shared" si="7"/>
        <v>0.98662317782123143</v>
      </c>
      <c r="W24" s="1">
        <v>4.8940000000000001</v>
      </c>
    </row>
    <row r="25" spans="1:23" ht="18.75" thickBot="1" x14ac:dyDescent="0.3">
      <c r="A25" s="35" t="s">
        <v>36</v>
      </c>
      <c r="B25" s="36">
        <v>6.36</v>
      </c>
      <c r="C25" s="36">
        <v>24</v>
      </c>
      <c r="D25" s="36">
        <v>28</v>
      </c>
      <c r="E25" s="37">
        <f>IF(D25=0,C25,(C25+D25*0.1))</f>
        <v>26.8</v>
      </c>
      <c r="F25" s="37">
        <f t="shared" si="2"/>
        <v>0.2316</v>
      </c>
      <c r="G25" s="36">
        <v>1.1399999999999999</v>
      </c>
      <c r="H25" s="37">
        <f>F25+G25</f>
        <v>1.3715999999999999</v>
      </c>
      <c r="I25" s="37">
        <f>(H25/G25)^(1/4)</f>
        <v>1.0473230366673958</v>
      </c>
      <c r="J25" s="38">
        <f t="shared" si="5"/>
        <v>4.82704501905362</v>
      </c>
      <c r="K25" s="39"/>
      <c r="L25" s="39">
        <v>1</v>
      </c>
      <c r="M25" s="39"/>
      <c r="N25" s="39">
        <v>0.5</v>
      </c>
      <c r="O25" s="39"/>
      <c r="P25" s="39"/>
      <c r="Q25" s="39"/>
      <c r="R25" s="39"/>
      <c r="S25" s="40">
        <f t="shared" si="6"/>
        <v>1.5</v>
      </c>
      <c r="T25" s="19">
        <f t="shared" si="0"/>
        <v>4.899450694339424</v>
      </c>
      <c r="U25" s="22" t="s">
        <v>41</v>
      </c>
      <c r="V25" s="41">
        <f t="shared" si="7"/>
        <v>1.0011137503758529</v>
      </c>
      <c r="W25" s="1">
        <v>4.8940000000000001</v>
      </c>
    </row>
    <row r="26" spans="1:23" ht="18.75" thickBot="1" x14ac:dyDescent="0.3">
      <c r="A26" s="35" t="s">
        <v>37</v>
      </c>
      <c r="B26" s="36">
        <v>6.36</v>
      </c>
      <c r="C26" s="36">
        <v>23</v>
      </c>
      <c r="D26" s="36"/>
      <c r="E26" s="37">
        <f t="shared" si="1"/>
        <v>23</v>
      </c>
      <c r="F26" s="37">
        <f t="shared" si="2"/>
        <v>0.2316</v>
      </c>
      <c r="G26" s="36">
        <v>1.28</v>
      </c>
      <c r="H26" s="37">
        <f t="shared" si="3"/>
        <v>1.5116000000000001</v>
      </c>
      <c r="I26" s="37">
        <f t="shared" si="4"/>
        <v>1.0424535878381229</v>
      </c>
      <c r="J26" s="38">
        <f t="shared" si="5"/>
        <v>4.4654701213084493</v>
      </c>
      <c r="K26" s="39">
        <v>-1</v>
      </c>
      <c r="L26" s="39"/>
      <c r="M26" s="39"/>
      <c r="N26" s="39"/>
      <c r="O26" s="39"/>
      <c r="P26" s="39"/>
      <c r="Q26" s="39"/>
      <c r="R26" s="39"/>
      <c r="S26" s="40">
        <f t="shared" si="6"/>
        <v>-1</v>
      </c>
      <c r="T26" s="19">
        <f t="shared" si="0"/>
        <v>4.4208154200953649</v>
      </c>
      <c r="U26" s="1" t="s">
        <v>42</v>
      </c>
      <c r="V26" s="41">
        <f t="shared" si="7"/>
        <v>0.90331332654175822</v>
      </c>
      <c r="W26" s="1">
        <v>4.8940000000000001</v>
      </c>
    </row>
    <row r="27" spans="1:23" ht="18.75" thickBot="1" x14ac:dyDescent="0.3">
      <c r="A27" s="35" t="s">
        <v>38</v>
      </c>
      <c r="B27" s="36">
        <v>6.36</v>
      </c>
      <c r="C27" s="36">
        <v>23</v>
      </c>
      <c r="D27" s="36"/>
      <c r="E27" s="37">
        <f t="shared" si="1"/>
        <v>23</v>
      </c>
      <c r="F27" s="37">
        <f t="shared" si="2"/>
        <v>0.2316</v>
      </c>
      <c r="G27" s="36"/>
      <c r="H27" s="37">
        <f t="shared" si="3"/>
        <v>0.2316</v>
      </c>
      <c r="I27" s="37" t="e">
        <f t="shared" si="4"/>
        <v>#DIV/0!</v>
      </c>
      <c r="J27" s="38" t="e">
        <f t="shared" si="5"/>
        <v>#DIV/0!</v>
      </c>
      <c r="K27" s="39">
        <v>-1</v>
      </c>
      <c r="L27" s="39"/>
      <c r="M27" s="39"/>
      <c r="N27" s="39"/>
      <c r="O27" s="39"/>
      <c r="P27" s="39"/>
      <c r="Q27" s="39"/>
      <c r="R27" s="39"/>
      <c r="S27" s="40">
        <f t="shared" si="6"/>
        <v>-1</v>
      </c>
      <c r="T27" s="19" t="e">
        <f t="shared" si="0"/>
        <v>#DIV/0!</v>
      </c>
      <c r="V27" s="41" t="e">
        <f t="shared" si="7"/>
        <v>#DIV/0!</v>
      </c>
      <c r="W27" s="1">
        <v>4.8940000000000001</v>
      </c>
    </row>
    <row r="28" spans="1:23" ht="18.75" thickBot="1" x14ac:dyDescent="0.3">
      <c r="A28" s="13"/>
      <c r="B28" s="14"/>
      <c r="C28" s="14"/>
      <c r="D28" s="14"/>
      <c r="E28" s="15">
        <f t="shared" si="1"/>
        <v>0</v>
      </c>
      <c r="F28" s="15">
        <f t="shared" si="2"/>
        <v>-0.15</v>
      </c>
      <c r="G28" s="14"/>
      <c r="H28" s="15">
        <f t="shared" si="3"/>
        <v>-0.15</v>
      </c>
      <c r="I28" s="15" t="e">
        <f t="shared" si="4"/>
        <v>#DIV/0!</v>
      </c>
      <c r="J28" s="21" t="e">
        <f t="shared" si="5"/>
        <v>#DIV/0!</v>
      </c>
      <c r="K28" s="16"/>
      <c r="L28" s="16"/>
      <c r="M28" s="16"/>
      <c r="N28" s="16"/>
      <c r="O28" s="16"/>
      <c r="P28" s="16"/>
      <c r="Q28" s="16"/>
      <c r="R28" s="16"/>
      <c r="S28" s="17">
        <f t="shared" si="6"/>
        <v>0</v>
      </c>
      <c r="T28" s="19" t="e">
        <f t="shared" si="0"/>
        <v>#DIV/0!</v>
      </c>
    </row>
    <row r="29" spans="1:23" ht="18.75" thickBot="1" x14ac:dyDescent="0.3">
      <c r="A29" s="13"/>
      <c r="B29" s="14"/>
      <c r="C29" s="14"/>
      <c r="D29" s="14"/>
      <c r="E29" s="15">
        <f t="shared" si="1"/>
        <v>0</v>
      </c>
      <c r="F29" s="15">
        <f t="shared" si="2"/>
        <v>-0.15</v>
      </c>
      <c r="G29" s="14"/>
      <c r="H29" s="15">
        <f t="shared" si="3"/>
        <v>-0.15</v>
      </c>
      <c r="I29" s="15" t="e">
        <f t="shared" si="4"/>
        <v>#DIV/0!</v>
      </c>
      <c r="J29" s="21" t="e">
        <f t="shared" si="5"/>
        <v>#DIV/0!</v>
      </c>
      <c r="K29" s="16"/>
      <c r="L29" s="16"/>
      <c r="M29" s="16"/>
      <c r="N29" s="16"/>
      <c r="O29" s="16"/>
      <c r="P29" s="16"/>
      <c r="Q29" s="16"/>
      <c r="R29" s="16"/>
      <c r="S29" s="17">
        <f t="shared" si="6"/>
        <v>0</v>
      </c>
      <c r="T29" s="19" t="e">
        <f t="shared" si="0"/>
        <v>#DIV/0!</v>
      </c>
    </row>
    <row r="30" spans="1:23" ht="18.75" thickBot="1" x14ac:dyDescent="0.3">
      <c r="A30" s="13"/>
      <c r="B30" s="14"/>
      <c r="C30" s="14"/>
      <c r="D30" s="14"/>
      <c r="E30" s="15">
        <f t="shared" si="1"/>
        <v>0</v>
      </c>
      <c r="F30" s="15">
        <f t="shared" si="2"/>
        <v>-0.15</v>
      </c>
      <c r="G30" s="14"/>
      <c r="H30" s="15">
        <f t="shared" si="3"/>
        <v>-0.15</v>
      </c>
      <c r="I30" s="15" t="e">
        <f t="shared" si="4"/>
        <v>#DIV/0!</v>
      </c>
      <c r="J30" s="21" t="e">
        <f t="shared" si="5"/>
        <v>#DIV/0!</v>
      </c>
      <c r="K30" s="16"/>
      <c r="L30" s="16"/>
      <c r="M30" s="16"/>
      <c r="N30" s="16"/>
      <c r="O30" s="16"/>
      <c r="P30" s="16"/>
      <c r="Q30" s="16"/>
      <c r="R30" s="16"/>
      <c r="S30" s="17">
        <f t="shared" si="6"/>
        <v>0</v>
      </c>
      <c r="T30" s="19" t="e">
        <f t="shared" si="0"/>
        <v>#DIV/0!</v>
      </c>
    </row>
    <row r="31" spans="1:23" ht="18.75" thickBot="1" x14ac:dyDescent="0.3">
      <c r="A31" s="13"/>
      <c r="B31" s="14"/>
      <c r="C31" s="14"/>
      <c r="D31" s="14"/>
      <c r="E31" s="15">
        <f t="shared" si="1"/>
        <v>0</v>
      </c>
      <c r="F31" s="15">
        <f t="shared" si="2"/>
        <v>-0.15</v>
      </c>
      <c r="G31" s="14"/>
      <c r="H31" s="15">
        <f t="shared" si="3"/>
        <v>-0.15</v>
      </c>
      <c r="I31" s="15" t="e">
        <f t="shared" si="4"/>
        <v>#DIV/0!</v>
      </c>
      <c r="J31" s="21" t="e">
        <f t="shared" si="5"/>
        <v>#DIV/0!</v>
      </c>
      <c r="K31" s="16"/>
      <c r="L31" s="16"/>
      <c r="M31" s="16"/>
      <c r="N31" s="16"/>
      <c r="O31" s="16"/>
      <c r="P31" s="16"/>
      <c r="Q31" s="16"/>
      <c r="R31" s="16"/>
      <c r="S31" s="17">
        <f t="shared" si="6"/>
        <v>0</v>
      </c>
      <c r="T31" s="19" t="e">
        <f t="shared" si="0"/>
        <v>#DIV/0!</v>
      </c>
    </row>
    <row r="32" spans="1:23" ht="18.75" thickBot="1" x14ac:dyDescent="0.3">
      <c r="A32" s="13"/>
      <c r="B32" s="14"/>
      <c r="C32" s="14"/>
      <c r="D32" s="14"/>
      <c r="E32" s="15">
        <f t="shared" si="1"/>
        <v>0</v>
      </c>
      <c r="F32" s="15">
        <f t="shared" si="2"/>
        <v>-0.15</v>
      </c>
      <c r="G32" s="14"/>
      <c r="H32" s="15">
        <f t="shared" si="3"/>
        <v>-0.15</v>
      </c>
      <c r="I32" s="15" t="e">
        <f t="shared" si="4"/>
        <v>#DIV/0!</v>
      </c>
      <c r="J32" s="21" t="e">
        <f t="shared" si="5"/>
        <v>#DIV/0!</v>
      </c>
      <c r="K32" s="16"/>
      <c r="L32" s="16"/>
      <c r="M32" s="16"/>
      <c r="N32" s="16"/>
      <c r="O32" s="16"/>
      <c r="P32" s="16"/>
      <c r="Q32" s="16"/>
      <c r="R32" s="16"/>
      <c r="S32" s="17">
        <f t="shared" si="6"/>
        <v>0</v>
      </c>
      <c r="T32" s="19" t="e">
        <f t="shared" si="0"/>
        <v>#DIV/0!</v>
      </c>
    </row>
    <row r="33" spans="1:20" ht="18.75" thickBot="1" x14ac:dyDescent="0.3">
      <c r="A33" s="13"/>
      <c r="B33" s="14"/>
      <c r="C33" s="14"/>
      <c r="D33" s="14"/>
      <c r="E33" s="15">
        <f t="shared" si="1"/>
        <v>0</v>
      </c>
      <c r="F33" s="15">
        <f t="shared" si="2"/>
        <v>-0.15</v>
      </c>
      <c r="G33" s="14"/>
      <c r="H33" s="15">
        <f t="shared" si="3"/>
        <v>-0.15</v>
      </c>
      <c r="I33" s="15" t="e">
        <f t="shared" si="4"/>
        <v>#DIV/0!</v>
      </c>
      <c r="J33" s="21" t="e">
        <f t="shared" si="5"/>
        <v>#DIV/0!</v>
      </c>
      <c r="K33" s="16"/>
      <c r="L33" s="16"/>
      <c r="M33" s="16"/>
      <c r="N33" s="16"/>
      <c r="O33" s="16"/>
      <c r="P33" s="16"/>
      <c r="Q33" s="16"/>
      <c r="R33" s="16"/>
      <c r="S33" s="17">
        <f t="shared" si="6"/>
        <v>0</v>
      </c>
      <c r="T33" s="19" t="e">
        <f t="shared" si="0"/>
        <v>#DIV/0!</v>
      </c>
    </row>
    <row r="34" spans="1:20" ht="18.75" thickBot="1" x14ac:dyDescent="0.3">
      <c r="A34" s="13"/>
      <c r="B34" s="14"/>
      <c r="C34" s="14"/>
      <c r="D34" s="14"/>
      <c r="E34" s="15">
        <f t="shared" si="1"/>
        <v>0</v>
      </c>
      <c r="F34" s="15">
        <f t="shared" si="2"/>
        <v>-0.15</v>
      </c>
      <c r="G34" s="14"/>
      <c r="H34" s="15">
        <f t="shared" si="3"/>
        <v>-0.15</v>
      </c>
      <c r="I34" s="15" t="e">
        <f t="shared" si="4"/>
        <v>#DIV/0!</v>
      </c>
      <c r="J34" s="21" t="e">
        <f t="shared" si="5"/>
        <v>#DIV/0!</v>
      </c>
      <c r="K34" s="16"/>
      <c r="L34" s="16"/>
      <c r="M34" s="16"/>
      <c r="N34" s="16"/>
      <c r="O34" s="16"/>
      <c r="P34" s="16"/>
      <c r="Q34" s="16"/>
      <c r="R34" s="16"/>
      <c r="S34" s="17">
        <f t="shared" si="6"/>
        <v>0</v>
      </c>
      <c r="T34" s="19" t="e">
        <f t="shared" si="0"/>
        <v>#DIV/0!</v>
      </c>
    </row>
    <row r="35" spans="1:20" ht="18.75" thickBot="1" x14ac:dyDescent="0.3">
      <c r="A35" s="13"/>
      <c r="B35" s="14"/>
      <c r="C35" s="14"/>
      <c r="D35" s="14"/>
      <c r="E35" s="15">
        <f t="shared" si="1"/>
        <v>0</v>
      </c>
      <c r="F35" s="15">
        <f t="shared" si="2"/>
        <v>-0.15</v>
      </c>
      <c r="G35" s="14"/>
      <c r="H35" s="15">
        <f t="shared" si="3"/>
        <v>-0.15</v>
      </c>
      <c r="I35" s="15" t="e">
        <f t="shared" si="4"/>
        <v>#DIV/0!</v>
      </c>
      <c r="J35" s="21" t="e">
        <f t="shared" si="5"/>
        <v>#DIV/0!</v>
      </c>
      <c r="K35" s="16"/>
      <c r="L35" s="16"/>
      <c r="M35" s="16"/>
      <c r="N35" s="16"/>
      <c r="O35" s="16"/>
      <c r="P35" s="16"/>
      <c r="Q35" s="16"/>
      <c r="R35" s="16"/>
      <c r="S35" s="17">
        <f t="shared" si="6"/>
        <v>0</v>
      </c>
      <c r="T35" s="19" t="e">
        <f t="shared" si="0"/>
        <v>#DIV/0!</v>
      </c>
    </row>
    <row r="36" spans="1:20" ht="18.75" thickBot="1" x14ac:dyDescent="0.3">
      <c r="A36" s="13"/>
      <c r="B36" s="14"/>
      <c r="C36" s="14"/>
      <c r="D36" s="14"/>
      <c r="E36" s="15">
        <f t="shared" si="1"/>
        <v>0</v>
      </c>
      <c r="F36" s="15">
        <f t="shared" si="2"/>
        <v>-0.15</v>
      </c>
      <c r="G36" s="14"/>
      <c r="H36" s="15">
        <f t="shared" si="3"/>
        <v>-0.15</v>
      </c>
      <c r="I36" s="15" t="e">
        <f t="shared" si="4"/>
        <v>#DIV/0!</v>
      </c>
      <c r="J36" s="21" t="e">
        <f t="shared" si="5"/>
        <v>#DIV/0!</v>
      </c>
      <c r="K36" s="16"/>
      <c r="L36" s="16"/>
      <c r="M36" s="16"/>
      <c r="N36" s="16"/>
      <c r="O36" s="16"/>
      <c r="P36" s="16"/>
      <c r="Q36" s="16"/>
      <c r="R36" s="16"/>
      <c r="S36" s="17">
        <f t="shared" si="6"/>
        <v>0</v>
      </c>
      <c r="T36" s="19" t="e">
        <f t="shared" si="0"/>
        <v>#DIV/0!</v>
      </c>
    </row>
    <row r="37" spans="1:20" ht="18.75" thickBot="1" x14ac:dyDescent="0.3">
      <c r="A37" s="13"/>
      <c r="B37" s="14"/>
      <c r="C37" s="14"/>
      <c r="D37" s="14"/>
      <c r="E37" s="15">
        <f t="shared" si="1"/>
        <v>0</v>
      </c>
      <c r="F37" s="15">
        <f t="shared" si="2"/>
        <v>-0.15</v>
      </c>
      <c r="G37" s="14"/>
      <c r="H37" s="15">
        <f t="shared" si="3"/>
        <v>-0.15</v>
      </c>
      <c r="I37" s="15" t="e">
        <f t="shared" si="4"/>
        <v>#DIV/0!</v>
      </c>
      <c r="J37" s="21" t="e">
        <f t="shared" si="5"/>
        <v>#DIV/0!</v>
      </c>
      <c r="K37" s="16"/>
      <c r="L37" s="16"/>
      <c r="M37" s="16"/>
      <c r="N37" s="16"/>
      <c r="O37" s="16"/>
      <c r="P37" s="16"/>
      <c r="Q37" s="16"/>
      <c r="R37" s="16"/>
      <c r="S37" s="17">
        <f t="shared" si="6"/>
        <v>0</v>
      </c>
      <c r="T37" s="19" t="e">
        <f t="shared" si="0"/>
        <v>#DIV/0!</v>
      </c>
    </row>
    <row r="38" spans="1:20" ht="18.75" thickBot="1" x14ac:dyDescent="0.3">
      <c r="A38" s="13"/>
      <c r="B38" s="14"/>
      <c r="C38" s="14"/>
      <c r="D38" s="14"/>
      <c r="E38" s="15">
        <f t="shared" si="1"/>
        <v>0</v>
      </c>
      <c r="F38" s="15">
        <f t="shared" ref="F38:F69" si="18">0.06*(B38)-0.15</f>
        <v>-0.15</v>
      </c>
      <c r="G38" s="14"/>
      <c r="H38" s="15">
        <f t="shared" si="3"/>
        <v>-0.15</v>
      </c>
      <c r="I38" s="15" t="e">
        <f t="shared" si="4"/>
        <v>#DIV/0!</v>
      </c>
      <c r="J38" s="21" t="e">
        <f t="shared" ref="J38:J69" si="19">(SQRT($B38))*((1.55*(SQRT($E38)/$B38)+0.0545*(($B38+SQRT($E38)))/(POWER($H38,1/3))))*I38</f>
        <v>#DIV/0!</v>
      </c>
      <c r="K38" s="16"/>
      <c r="L38" s="16"/>
      <c r="M38" s="16"/>
      <c r="N38" s="16"/>
      <c r="O38" s="16"/>
      <c r="P38" s="16"/>
      <c r="Q38" s="16"/>
      <c r="R38" s="16"/>
      <c r="S38" s="17">
        <f t="shared" si="6"/>
        <v>0</v>
      </c>
      <c r="T38" s="19" t="e">
        <f t="shared" si="0"/>
        <v>#DIV/0!</v>
      </c>
    </row>
    <row r="39" spans="1:20" ht="18.75" thickBot="1" x14ac:dyDescent="0.3">
      <c r="A39" s="13"/>
      <c r="B39" s="14"/>
      <c r="C39" s="14"/>
      <c r="D39" s="14"/>
      <c r="E39" s="15">
        <f t="shared" si="1"/>
        <v>0</v>
      </c>
      <c r="F39" s="15">
        <f t="shared" si="18"/>
        <v>-0.15</v>
      </c>
      <c r="G39" s="14"/>
      <c r="H39" s="15">
        <f t="shared" si="3"/>
        <v>-0.15</v>
      </c>
      <c r="I39" s="15" t="e">
        <f t="shared" si="4"/>
        <v>#DIV/0!</v>
      </c>
      <c r="J39" s="21" t="e">
        <f t="shared" si="19"/>
        <v>#DIV/0!</v>
      </c>
      <c r="K39" s="16"/>
      <c r="L39" s="16"/>
      <c r="M39" s="16"/>
      <c r="N39" s="16"/>
      <c r="O39" s="16"/>
      <c r="P39" s="16"/>
      <c r="Q39" s="16"/>
      <c r="R39" s="16"/>
      <c r="S39" s="17">
        <f t="shared" si="6"/>
        <v>0</v>
      </c>
      <c r="T39" s="19" t="e">
        <f t="shared" si="0"/>
        <v>#DIV/0!</v>
      </c>
    </row>
    <row r="40" spans="1:20" ht="18.75" thickBot="1" x14ac:dyDescent="0.3">
      <c r="A40" s="13"/>
      <c r="B40" s="14"/>
      <c r="C40" s="14"/>
      <c r="D40" s="14"/>
      <c r="E40" s="15">
        <f t="shared" si="1"/>
        <v>0</v>
      </c>
      <c r="F40" s="15">
        <f t="shared" si="18"/>
        <v>-0.15</v>
      </c>
      <c r="G40" s="14"/>
      <c r="H40" s="15">
        <f t="shared" si="3"/>
        <v>-0.15</v>
      </c>
      <c r="I40" s="15" t="e">
        <f t="shared" si="4"/>
        <v>#DIV/0!</v>
      </c>
      <c r="J40" s="21" t="e">
        <f t="shared" si="19"/>
        <v>#DIV/0!</v>
      </c>
      <c r="K40" s="16"/>
      <c r="L40" s="16"/>
      <c r="M40" s="16"/>
      <c r="N40" s="16"/>
      <c r="O40" s="16"/>
      <c r="P40" s="16"/>
      <c r="Q40" s="16"/>
      <c r="R40" s="16"/>
      <c r="S40" s="17">
        <f t="shared" si="6"/>
        <v>0</v>
      </c>
      <c r="T40" s="19" t="e">
        <f t="shared" si="0"/>
        <v>#DIV/0!</v>
      </c>
    </row>
    <row r="41" spans="1:20" ht="18.75" thickBot="1" x14ac:dyDescent="0.3">
      <c r="A41" s="13"/>
      <c r="B41" s="14"/>
      <c r="C41" s="14"/>
      <c r="D41" s="14"/>
      <c r="E41" s="15">
        <f t="shared" si="1"/>
        <v>0</v>
      </c>
      <c r="F41" s="15">
        <f t="shared" si="18"/>
        <v>-0.15</v>
      </c>
      <c r="G41" s="14"/>
      <c r="H41" s="15">
        <f t="shared" si="3"/>
        <v>-0.15</v>
      </c>
      <c r="I41" s="15" t="e">
        <f t="shared" si="4"/>
        <v>#DIV/0!</v>
      </c>
      <c r="J41" s="21" t="e">
        <f t="shared" si="19"/>
        <v>#DIV/0!</v>
      </c>
      <c r="K41" s="16"/>
      <c r="L41" s="16"/>
      <c r="M41" s="16"/>
      <c r="N41" s="16"/>
      <c r="O41" s="16"/>
      <c r="P41" s="16"/>
      <c r="Q41" s="16"/>
      <c r="R41" s="16"/>
      <c r="S41" s="17">
        <f t="shared" si="6"/>
        <v>0</v>
      </c>
      <c r="T41" s="19" t="e">
        <f t="shared" si="0"/>
        <v>#DIV/0!</v>
      </c>
    </row>
    <row r="42" spans="1:20" ht="18.75" thickBot="1" x14ac:dyDescent="0.3">
      <c r="A42" s="13"/>
      <c r="B42" s="14"/>
      <c r="C42" s="14"/>
      <c r="D42" s="14"/>
      <c r="E42" s="15">
        <f t="shared" si="1"/>
        <v>0</v>
      </c>
      <c r="F42" s="15">
        <f t="shared" si="18"/>
        <v>-0.15</v>
      </c>
      <c r="G42" s="14"/>
      <c r="H42" s="15">
        <f t="shared" si="3"/>
        <v>-0.15</v>
      </c>
      <c r="I42" s="15" t="e">
        <f t="shared" si="4"/>
        <v>#DIV/0!</v>
      </c>
      <c r="J42" s="21" t="e">
        <f t="shared" si="19"/>
        <v>#DIV/0!</v>
      </c>
      <c r="K42" s="16"/>
      <c r="L42" s="16"/>
      <c r="M42" s="16"/>
      <c r="N42" s="16"/>
      <c r="O42" s="16"/>
      <c r="P42" s="16"/>
      <c r="Q42" s="16"/>
      <c r="R42" s="16"/>
      <c r="S42" s="17">
        <f t="shared" si="6"/>
        <v>0</v>
      </c>
      <c r="T42" s="19" t="e">
        <f t="shared" si="0"/>
        <v>#DIV/0!</v>
      </c>
    </row>
    <row r="43" spans="1:20" ht="18.75" thickBot="1" x14ac:dyDescent="0.3">
      <c r="A43" s="13"/>
      <c r="B43" s="14"/>
      <c r="C43" s="14"/>
      <c r="D43" s="14"/>
      <c r="E43" s="15">
        <f t="shared" si="1"/>
        <v>0</v>
      </c>
      <c r="F43" s="15">
        <f t="shared" si="18"/>
        <v>-0.15</v>
      </c>
      <c r="G43" s="14"/>
      <c r="H43" s="15">
        <f t="shared" si="3"/>
        <v>-0.15</v>
      </c>
      <c r="I43" s="15" t="e">
        <f t="shared" si="4"/>
        <v>#DIV/0!</v>
      </c>
      <c r="J43" s="21" t="e">
        <f t="shared" si="19"/>
        <v>#DIV/0!</v>
      </c>
      <c r="K43" s="16"/>
      <c r="L43" s="16"/>
      <c r="M43" s="16"/>
      <c r="N43" s="16"/>
      <c r="O43" s="16"/>
      <c r="P43" s="16"/>
      <c r="Q43" s="16"/>
      <c r="R43" s="16"/>
      <c r="S43" s="17">
        <f t="shared" si="6"/>
        <v>0</v>
      </c>
      <c r="T43" s="19" t="e">
        <f t="shared" si="0"/>
        <v>#DIV/0!</v>
      </c>
    </row>
    <row r="44" spans="1:20" ht="18.75" thickBot="1" x14ac:dyDescent="0.3">
      <c r="A44" s="13"/>
      <c r="B44" s="14"/>
      <c r="C44" s="14"/>
      <c r="D44" s="14"/>
      <c r="E44" s="15">
        <f t="shared" si="1"/>
        <v>0</v>
      </c>
      <c r="F44" s="15">
        <f t="shared" si="18"/>
        <v>-0.15</v>
      </c>
      <c r="G44" s="14"/>
      <c r="H44" s="15">
        <f t="shared" si="3"/>
        <v>-0.15</v>
      </c>
      <c r="I44" s="15" t="e">
        <f t="shared" si="4"/>
        <v>#DIV/0!</v>
      </c>
      <c r="J44" s="21" t="e">
        <f t="shared" si="19"/>
        <v>#DIV/0!</v>
      </c>
      <c r="K44" s="16"/>
      <c r="L44" s="16"/>
      <c r="M44" s="16"/>
      <c r="N44" s="16"/>
      <c r="O44" s="16"/>
      <c r="P44" s="16"/>
      <c r="Q44" s="16"/>
      <c r="R44" s="16"/>
      <c r="S44" s="17">
        <f t="shared" si="6"/>
        <v>0</v>
      </c>
      <c r="T44" s="19" t="e">
        <f t="shared" si="0"/>
        <v>#DIV/0!</v>
      </c>
    </row>
    <row r="45" spans="1:20" ht="18.75" thickBot="1" x14ac:dyDescent="0.3">
      <c r="A45" s="13"/>
      <c r="B45" s="14"/>
      <c r="C45" s="14"/>
      <c r="D45" s="14"/>
      <c r="E45" s="15">
        <f t="shared" si="1"/>
        <v>0</v>
      </c>
      <c r="F45" s="15">
        <f t="shared" si="18"/>
        <v>-0.15</v>
      </c>
      <c r="G45" s="14"/>
      <c r="H45" s="15">
        <f t="shared" si="3"/>
        <v>-0.15</v>
      </c>
      <c r="I45" s="15" t="e">
        <f t="shared" si="4"/>
        <v>#DIV/0!</v>
      </c>
      <c r="J45" s="21" t="e">
        <f t="shared" si="19"/>
        <v>#DIV/0!</v>
      </c>
      <c r="K45" s="16"/>
      <c r="L45" s="16"/>
      <c r="M45" s="16"/>
      <c r="N45" s="16"/>
      <c r="O45" s="16"/>
      <c r="P45" s="16"/>
      <c r="Q45" s="16"/>
      <c r="R45" s="16"/>
      <c r="S45" s="17">
        <f t="shared" si="6"/>
        <v>0</v>
      </c>
      <c r="T45" s="19" t="e">
        <f t="shared" si="0"/>
        <v>#DIV/0!</v>
      </c>
    </row>
    <row r="46" spans="1:20" ht="18.75" thickBot="1" x14ac:dyDescent="0.3">
      <c r="A46" s="13"/>
      <c r="B46" s="14"/>
      <c r="C46" s="14"/>
      <c r="D46" s="14"/>
      <c r="E46" s="15">
        <f t="shared" si="1"/>
        <v>0</v>
      </c>
      <c r="F46" s="15">
        <f t="shared" si="18"/>
        <v>-0.15</v>
      </c>
      <c r="G46" s="14"/>
      <c r="H46" s="15">
        <f t="shared" si="3"/>
        <v>-0.15</v>
      </c>
      <c r="I46" s="15" t="e">
        <f t="shared" si="4"/>
        <v>#DIV/0!</v>
      </c>
      <c r="J46" s="21" t="e">
        <f t="shared" si="19"/>
        <v>#DIV/0!</v>
      </c>
      <c r="K46" s="16"/>
      <c r="L46" s="16"/>
      <c r="M46" s="16"/>
      <c r="N46" s="16"/>
      <c r="O46" s="16"/>
      <c r="P46" s="16"/>
      <c r="Q46" s="16"/>
      <c r="R46" s="16"/>
      <c r="S46" s="17">
        <f t="shared" si="6"/>
        <v>0</v>
      </c>
      <c r="T46" s="19" t="e">
        <f t="shared" si="0"/>
        <v>#DIV/0!</v>
      </c>
    </row>
    <row r="47" spans="1:20" ht="18.75" thickBot="1" x14ac:dyDescent="0.3">
      <c r="A47" s="13"/>
      <c r="B47" s="14"/>
      <c r="C47" s="14"/>
      <c r="D47" s="14"/>
      <c r="E47" s="15">
        <f t="shared" si="1"/>
        <v>0</v>
      </c>
      <c r="F47" s="15">
        <f t="shared" si="18"/>
        <v>-0.15</v>
      </c>
      <c r="G47" s="14"/>
      <c r="H47" s="15">
        <f t="shared" si="3"/>
        <v>-0.15</v>
      </c>
      <c r="I47" s="15" t="e">
        <f t="shared" si="4"/>
        <v>#DIV/0!</v>
      </c>
      <c r="J47" s="21" t="e">
        <f t="shared" si="19"/>
        <v>#DIV/0!</v>
      </c>
      <c r="K47" s="16"/>
      <c r="L47" s="16"/>
      <c r="M47" s="16"/>
      <c r="N47" s="16"/>
      <c r="O47" s="16"/>
      <c r="P47" s="16"/>
      <c r="Q47" s="16"/>
      <c r="R47" s="16"/>
      <c r="S47" s="17">
        <f t="shared" si="6"/>
        <v>0</v>
      </c>
      <c r="T47" s="19" t="e">
        <f t="shared" si="0"/>
        <v>#DIV/0!</v>
      </c>
    </row>
    <row r="48" spans="1:20" ht="18.75" thickBot="1" x14ac:dyDescent="0.3">
      <c r="A48" s="13"/>
      <c r="B48" s="14"/>
      <c r="C48" s="14"/>
      <c r="D48" s="14"/>
      <c r="E48" s="15">
        <f t="shared" si="1"/>
        <v>0</v>
      </c>
      <c r="F48" s="15">
        <f t="shared" si="18"/>
        <v>-0.15</v>
      </c>
      <c r="G48" s="14"/>
      <c r="H48" s="15">
        <f t="shared" si="3"/>
        <v>-0.15</v>
      </c>
      <c r="I48" s="15" t="e">
        <f t="shared" si="4"/>
        <v>#DIV/0!</v>
      </c>
      <c r="J48" s="21" t="e">
        <f t="shared" si="19"/>
        <v>#DIV/0!</v>
      </c>
      <c r="K48" s="16"/>
      <c r="L48" s="16"/>
      <c r="M48" s="16"/>
      <c r="N48" s="16"/>
      <c r="O48" s="16"/>
      <c r="P48" s="16"/>
      <c r="Q48" s="16"/>
      <c r="R48" s="16"/>
      <c r="S48" s="17">
        <f t="shared" si="6"/>
        <v>0</v>
      </c>
      <c r="T48" s="19" t="e">
        <f t="shared" si="0"/>
        <v>#DIV/0!</v>
      </c>
    </row>
    <row r="49" spans="1:20" ht="18.75" thickBot="1" x14ac:dyDescent="0.3">
      <c r="A49" s="13"/>
      <c r="B49" s="14"/>
      <c r="C49" s="14"/>
      <c r="D49" s="14"/>
      <c r="E49" s="15">
        <f t="shared" si="1"/>
        <v>0</v>
      </c>
      <c r="F49" s="15">
        <f t="shared" si="18"/>
        <v>-0.15</v>
      </c>
      <c r="G49" s="14"/>
      <c r="H49" s="15">
        <f t="shared" si="3"/>
        <v>-0.15</v>
      </c>
      <c r="I49" s="15" t="e">
        <f t="shared" si="4"/>
        <v>#DIV/0!</v>
      </c>
      <c r="J49" s="21" t="e">
        <f t="shared" si="19"/>
        <v>#DIV/0!</v>
      </c>
      <c r="K49" s="16"/>
      <c r="L49" s="16"/>
      <c r="M49" s="16"/>
      <c r="N49" s="16"/>
      <c r="O49" s="16"/>
      <c r="P49" s="16"/>
      <c r="Q49" s="16"/>
      <c r="R49" s="16"/>
      <c r="S49" s="17">
        <f t="shared" si="6"/>
        <v>0</v>
      </c>
      <c r="T49" s="19" t="e">
        <f t="shared" si="0"/>
        <v>#DIV/0!</v>
      </c>
    </row>
    <row r="50" spans="1:20" ht="18.75" thickBot="1" x14ac:dyDescent="0.3">
      <c r="A50" s="13"/>
      <c r="B50" s="14"/>
      <c r="C50" s="14"/>
      <c r="D50" s="14"/>
      <c r="E50" s="15">
        <f t="shared" si="1"/>
        <v>0</v>
      </c>
      <c r="F50" s="15">
        <f t="shared" si="18"/>
        <v>-0.15</v>
      </c>
      <c r="G50" s="14"/>
      <c r="H50" s="15">
        <f t="shared" si="3"/>
        <v>-0.15</v>
      </c>
      <c r="I50" s="15" t="e">
        <f t="shared" si="4"/>
        <v>#DIV/0!</v>
      </c>
      <c r="J50" s="21" t="e">
        <f t="shared" si="19"/>
        <v>#DIV/0!</v>
      </c>
      <c r="K50" s="16"/>
      <c r="L50" s="16"/>
      <c r="M50" s="16"/>
      <c r="N50" s="16"/>
      <c r="O50" s="16"/>
      <c r="P50" s="16"/>
      <c r="Q50" s="16"/>
      <c r="R50" s="16"/>
      <c r="S50" s="17">
        <f t="shared" si="6"/>
        <v>0</v>
      </c>
      <c r="T50" s="19" t="e">
        <f t="shared" si="0"/>
        <v>#DIV/0!</v>
      </c>
    </row>
    <row r="51" spans="1:20" ht="18.75" thickBot="1" x14ac:dyDescent="0.3">
      <c r="A51" s="13"/>
      <c r="B51" s="14"/>
      <c r="C51" s="14"/>
      <c r="D51" s="14"/>
      <c r="E51" s="15">
        <f t="shared" si="1"/>
        <v>0</v>
      </c>
      <c r="F51" s="15">
        <f t="shared" si="18"/>
        <v>-0.15</v>
      </c>
      <c r="G51" s="14"/>
      <c r="H51" s="15">
        <f t="shared" si="3"/>
        <v>-0.15</v>
      </c>
      <c r="I51" s="15" t="e">
        <f t="shared" si="4"/>
        <v>#DIV/0!</v>
      </c>
      <c r="J51" s="21" t="e">
        <f t="shared" si="19"/>
        <v>#DIV/0!</v>
      </c>
      <c r="K51" s="16"/>
      <c r="L51" s="16"/>
      <c r="M51" s="16"/>
      <c r="N51" s="16"/>
      <c r="O51" s="16"/>
      <c r="P51" s="16"/>
      <c r="Q51" s="16"/>
      <c r="R51" s="16"/>
      <c r="S51" s="17">
        <f t="shared" si="6"/>
        <v>0</v>
      </c>
      <c r="T51" s="19" t="e">
        <f t="shared" si="0"/>
        <v>#DIV/0!</v>
      </c>
    </row>
    <row r="52" spans="1:20" ht="18.75" thickBot="1" x14ac:dyDescent="0.3">
      <c r="A52" s="13"/>
      <c r="B52" s="14"/>
      <c r="C52" s="14"/>
      <c r="D52" s="14"/>
      <c r="E52" s="15">
        <f t="shared" si="1"/>
        <v>0</v>
      </c>
      <c r="F52" s="15">
        <f t="shared" si="18"/>
        <v>-0.15</v>
      </c>
      <c r="G52" s="14"/>
      <c r="H52" s="15">
        <f t="shared" si="3"/>
        <v>-0.15</v>
      </c>
      <c r="I52" s="15" t="e">
        <f t="shared" si="4"/>
        <v>#DIV/0!</v>
      </c>
      <c r="J52" s="21" t="e">
        <f t="shared" si="19"/>
        <v>#DIV/0!</v>
      </c>
      <c r="K52" s="16"/>
      <c r="L52" s="16"/>
      <c r="M52" s="16"/>
      <c r="N52" s="16"/>
      <c r="O52" s="16"/>
      <c r="P52" s="16"/>
      <c r="Q52" s="16"/>
      <c r="R52" s="16"/>
      <c r="S52" s="17">
        <f t="shared" si="6"/>
        <v>0</v>
      </c>
      <c r="T52" s="19" t="e">
        <f t="shared" si="0"/>
        <v>#DIV/0!</v>
      </c>
    </row>
    <row r="53" spans="1:20" ht="18.75" thickBot="1" x14ac:dyDescent="0.3">
      <c r="A53" s="13"/>
      <c r="B53" s="14"/>
      <c r="C53" s="14"/>
      <c r="D53" s="14"/>
      <c r="E53" s="15">
        <f t="shared" si="1"/>
        <v>0</v>
      </c>
      <c r="F53" s="15">
        <f t="shared" si="18"/>
        <v>-0.15</v>
      </c>
      <c r="G53" s="14"/>
      <c r="H53" s="15">
        <f t="shared" si="3"/>
        <v>-0.15</v>
      </c>
      <c r="I53" s="15" t="e">
        <f t="shared" si="4"/>
        <v>#DIV/0!</v>
      </c>
      <c r="J53" s="21" t="e">
        <f t="shared" si="19"/>
        <v>#DIV/0!</v>
      </c>
      <c r="K53" s="16"/>
      <c r="L53" s="16"/>
      <c r="M53" s="16"/>
      <c r="N53" s="16"/>
      <c r="O53" s="16"/>
      <c r="P53" s="16"/>
      <c r="Q53" s="16"/>
      <c r="R53" s="16"/>
      <c r="S53" s="17">
        <f t="shared" si="6"/>
        <v>0</v>
      </c>
      <c r="T53" s="19" t="e">
        <f t="shared" si="0"/>
        <v>#DIV/0!</v>
      </c>
    </row>
    <row r="54" spans="1:20" ht="18.75" thickBot="1" x14ac:dyDescent="0.3">
      <c r="A54" s="13"/>
      <c r="B54" s="14"/>
      <c r="C54" s="14"/>
      <c r="D54" s="14"/>
      <c r="E54" s="15">
        <f t="shared" si="1"/>
        <v>0</v>
      </c>
      <c r="F54" s="15">
        <f t="shared" si="18"/>
        <v>-0.15</v>
      </c>
      <c r="G54" s="14"/>
      <c r="H54" s="15">
        <f t="shared" si="3"/>
        <v>-0.15</v>
      </c>
      <c r="I54" s="15">
        <v>1</v>
      </c>
      <c r="J54" s="21" t="e">
        <f t="shared" si="19"/>
        <v>#DIV/0!</v>
      </c>
      <c r="K54" s="16"/>
      <c r="L54" s="16"/>
      <c r="M54" s="16"/>
      <c r="N54" s="16"/>
      <c r="O54" s="16"/>
      <c r="P54" s="16"/>
      <c r="Q54" s="16"/>
      <c r="R54" s="16"/>
      <c r="S54" s="17">
        <f t="shared" si="6"/>
        <v>0</v>
      </c>
      <c r="T54" s="19" t="e">
        <f t="shared" si="0"/>
        <v>#DIV/0!</v>
      </c>
    </row>
    <row r="55" spans="1:20" ht="18.75" thickBot="1" x14ac:dyDescent="0.3">
      <c r="A55" s="13"/>
      <c r="B55" s="14"/>
      <c r="C55" s="14"/>
      <c r="D55" s="14"/>
      <c r="E55" s="15">
        <f t="shared" si="1"/>
        <v>0</v>
      </c>
      <c r="F55" s="15">
        <f t="shared" si="18"/>
        <v>-0.15</v>
      </c>
      <c r="G55" s="14"/>
      <c r="H55" s="15">
        <f t="shared" si="3"/>
        <v>-0.15</v>
      </c>
      <c r="I55" s="15" t="e">
        <f t="shared" ref="I55:I72" si="20">(H55/G55)^(1/4)</f>
        <v>#DIV/0!</v>
      </c>
      <c r="J55" s="21" t="e">
        <f t="shared" si="19"/>
        <v>#DIV/0!</v>
      </c>
      <c r="K55" s="16"/>
      <c r="L55" s="16"/>
      <c r="M55" s="16"/>
      <c r="N55" s="16"/>
      <c r="O55" s="16"/>
      <c r="P55" s="16"/>
      <c r="Q55" s="16"/>
      <c r="R55" s="16"/>
      <c r="S55" s="17">
        <f t="shared" si="6"/>
        <v>0</v>
      </c>
      <c r="T55" s="19" t="e">
        <f t="shared" si="0"/>
        <v>#DIV/0!</v>
      </c>
    </row>
    <row r="56" spans="1:20" ht="18.75" thickBot="1" x14ac:dyDescent="0.3">
      <c r="A56" s="13"/>
      <c r="B56" s="14"/>
      <c r="C56" s="14"/>
      <c r="D56" s="14"/>
      <c r="E56" s="15">
        <f t="shared" si="1"/>
        <v>0</v>
      </c>
      <c r="F56" s="15">
        <f t="shared" si="18"/>
        <v>-0.15</v>
      </c>
      <c r="G56" s="14"/>
      <c r="H56" s="15">
        <f t="shared" si="3"/>
        <v>-0.15</v>
      </c>
      <c r="I56" s="15" t="e">
        <f t="shared" si="20"/>
        <v>#DIV/0!</v>
      </c>
      <c r="J56" s="21" t="e">
        <f t="shared" si="19"/>
        <v>#DIV/0!</v>
      </c>
      <c r="K56" s="16"/>
      <c r="L56" s="16"/>
      <c r="M56" s="16"/>
      <c r="N56" s="16"/>
      <c r="O56" s="16"/>
      <c r="P56" s="16"/>
      <c r="Q56" s="16"/>
      <c r="R56" s="16"/>
      <c r="S56" s="17">
        <f t="shared" si="6"/>
        <v>0</v>
      </c>
      <c r="T56" s="19" t="e">
        <f t="shared" si="0"/>
        <v>#DIV/0!</v>
      </c>
    </row>
    <row r="57" spans="1:20" ht="18.75" thickBot="1" x14ac:dyDescent="0.3">
      <c r="A57" s="13"/>
      <c r="B57" s="14"/>
      <c r="C57" s="14"/>
      <c r="D57" s="14"/>
      <c r="E57" s="15">
        <f t="shared" si="1"/>
        <v>0</v>
      </c>
      <c r="F57" s="15">
        <f t="shared" si="18"/>
        <v>-0.15</v>
      </c>
      <c r="G57" s="14"/>
      <c r="H57" s="15">
        <f t="shared" si="3"/>
        <v>-0.15</v>
      </c>
      <c r="I57" s="15" t="e">
        <f t="shared" si="20"/>
        <v>#DIV/0!</v>
      </c>
      <c r="J57" s="21" t="e">
        <f t="shared" si="19"/>
        <v>#DIV/0!</v>
      </c>
      <c r="K57" s="16"/>
      <c r="L57" s="16"/>
      <c r="M57" s="16"/>
      <c r="N57" s="16"/>
      <c r="O57" s="16"/>
      <c r="P57" s="16"/>
      <c r="Q57" s="16"/>
      <c r="R57" s="16"/>
      <c r="S57" s="17">
        <f t="shared" si="6"/>
        <v>0</v>
      </c>
      <c r="T57" s="19" t="e">
        <f t="shared" si="0"/>
        <v>#DIV/0!</v>
      </c>
    </row>
    <row r="58" spans="1:20" ht="18.75" thickBot="1" x14ac:dyDescent="0.3">
      <c r="A58" s="13"/>
      <c r="B58" s="14"/>
      <c r="C58" s="14"/>
      <c r="D58" s="14"/>
      <c r="E58" s="15">
        <f t="shared" si="1"/>
        <v>0</v>
      </c>
      <c r="F58" s="15">
        <f t="shared" si="18"/>
        <v>-0.15</v>
      </c>
      <c r="G58" s="14"/>
      <c r="H58" s="15">
        <f t="shared" si="3"/>
        <v>-0.15</v>
      </c>
      <c r="I58" s="15" t="e">
        <f t="shared" si="20"/>
        <v>#DIV/0!</v>
      </c>
      <c r="J58" s="21" t="e">
        <f t="shared" si="19"/>
        <v>#DIV/0!</v>
      </c>
      <c r="K58" s="16"/>
      <c r="L58" s="16"/>
      <c r="M58" s="16"/>
      <c r="N58" s="16"/>
      <c r="O58" s="16"/>
      <c r="P58" s="16"/>
      <c r="Q58" s="16"/>
      <c r="R58" s="16"/>
      <c r="S58" s="17">
        <f t="shared" si="6"/>
        <v>0</v>
      </c>
      <c r="T58" s="19" t="e">
        <f t="shared" si="0"/>
        <v>#DIV/0!</v>
      </c>
    </row>
    <row r="59" spans="1:20" ht="18.75" thickBot="1" x14ac:dyDescent="0.3">
      <c r="A59" s="13"/>
      <c r="B59" s="14"/>
      <c r="C59" s="14"/>
      <c r="D59" s="14"/>
      <c r="E59" s="15">
        <f t="shared" si="1"/>
        <v>0</v>
      </c>
      <c r="F59" s="15">
        <f t="shared" si="18"/>
        <v>-0.15</v>
      </c>
      <c r="G59" s="14"/>
      <c r="H59" s="15">
        <f t="shared" si="3"/>
        <v>-0.15</v>
      </c>
      <c r="I59" s="15" t="e">
        <f t="shared" si="20"/>
        <v>#DIV/0!</v>
      </c>
      <c r="J59" s="21" t="e">
        <f t="shared" si="19"/>
        <v>#DIV/0!</v>
      </c>
      <c r="K59" s="16"/>
      <c r="L59" s="16"/>
      <c r="M59" s="16"/>
      <c r="N59" s="16"/>
      <c r="O59" s="16"/>
      <c r="P59" s="16"/>
      <c r="Q59" s="16"/>
      <c r="R59" s="16"/>
      <c r="S59" s="17">
        <f t="shared" si="6"/>
        <v>0</v>
      </c>
      <c r="T59" s="19" t="e">
        <f t="shared" si="0"/>
        <v>#DIV/0!</v>
      </c>
    </row>
    <row r="60" spans="1:20" ht="18.75" thickBot="1" x14ac:dyDescent="0.3">
      <c r="A60" s="13"/>
      <c r="B60" s="14"/>
      <c r="C60" s="14"/>
      <c r="D60" s="14"/>
      <c r="E60" s="15">
        <f t="shared" si="1"/>
        <v>0</v>
      </c>
      <c r="F60" s="15">
        <f t="shared" si="18"/>
        <v>-0.15</v>
      </c>
      <c r="G60" s="14"/>
      <c r="H60" s="15">
        <f t="shared" si="3"/>
        <v>-0.15</v>
      </c>
      <c r="I60" s="15" t="e">
        <f t="shared" si="20"/>
        <v>#DIV/0!</v>
      </c>
      <c r="J60" s="21" t="e">
        <f t="shared" si="19"/>
        <v>#DIV/0!</v>
      </c>
      <c r="K60" s="16"/>
      <c r="L60" s="16"/>
      <c r="M60" s="16"/>
      <c r="N60" s="16"/>
      <c r="O60" s="16"/>
      <c r="P60" s="16"/>
      <c r="Q60" s="16"/>
      <c r="R60" s="16"/>
      <c r="S60" s="17">
        <f t="shared" si="6"/>
        <v>0</v>
      </c>
      <c r="T60" s="19" t="e">
        <f t="shared" si="0"/>
        <v>#DIV/0!</v>
      </c>
    </row>
    <row r="61" spans="1:20" ht="18.75" thickBot="1" x14ac:dyDescent="0.3">
      <c r="A61" s="13"/>
      <c r="B61" s="14"/>
      <c r="C61" s="14"/>
      <c r="D61" s="14"/>
      <c r="E61" s="15">
        <f t="shared" si="1"/>
        <v>0</v>
      </c>
      <c r="F61" s="15">
        <f t="shared" si="18"/>
        <v>-0.15</v>
      </c>
      <c r="G61" s="14"/>
      <c r="H61" s="15">
        <f t="shared" si="3"/>
        <v>-0.15</v>
      </c>
      <c r="I61" s="15" t="e">
        <f t="shared" si="20"/>
        <v>#DIV/0!</v>
      </c>
      <c r="J61" s="21" t="e">
        <f t="shared" si="19"/>
        <v>#DIV/0!</v>
      </c>
      <c r="K61" s="16"/>
      <c r="L61" s="16"/>
      <c r="M61" s="16"/>
      <c r="N61" s="16"/>
      <c r="O61" s="16"/>
      <c r="P61" s="16"/>
      <c r="Q61" s="16"/>
      <c r="R61" s="16"/>
      <c r="S61" s="17">
        <f t="shared" si="6"/>
        <v>0</v>
      </c>
      <c r="T61" s="19" t="e">
        <f t="shared" si="0"/>
        <v>#DIV/0!</v>
      </c>
    </row>
    <row r="62" spans="1:20" ht="18.75" thickBot="1" x14ac:dyDescent="0.3">
      <c r="A62" s="13"/>
      <c r="B62" s="14"/>
      <c r="C62" s="14"/>
      <c r="D62" s="14"/>
      <c r="E62" s="15">
        <f t="shared" si="1"/>
        <v>0</v>
      </c>
      <c r="F62" s="15">
        <f t="shared" si="18"/>
        <v>-0.15</v>
      </c>
      <c r="G62" s="14"/>
      <c r="H62" s="15">
        <f t="shared" si="3"/>
        <v>-0.15</v>
      </c>
      <c r="I62" s="15" t="e">
        <f t="shared" si="20"/>
        <v>#DIV/0!</v>
      </c>
      <c r="J62" s="21" t="e">
        <f t="shared" si="19"/>
        <v>#DIV/0!</v>
      </c>
      <c r="K62" s="16"/>
      <c r="L62" s="16"/>
      <c r="M62" s="16"/>
      <c r="N62" s="16"/>
      <c r="O62" s="16"/>
      <c r="P62" s="16"/>
      <c r="Q62" s="16"/>
      <c r="R62" s="16"/>
      <c r="S62" s="17">
        <f t="shared" si="6"/>
        <v>0</v>
      </c>
      <c r="T62" s="19" t="e">
        <f t="shared" si="0"/>
        <v>#DIV/0!</v>
      </c>
    </row>
    <row r="63" spans="1:20" ht="18.75" thickBot="1" x14ac:dyDescent="0.3">
      <c r="A63" s="13"/>
      <c r="B63" s="14"/>
      <c r="C63" s="14"/>
      <c r="D63" s="14"/>
      <c r="E63" s="15">
        <f t="shared" si="1"/>
        <v>0</v>
      </c>
      <c r="F63" s="15">
        <f t="shared" si="18"/>
        <v>-0.15</v>
      </c>
      <c r="G63" s="14"/>
      <c r="H63" s="15">
        <f t="shared" si="3"/>
        <v>-0.15</v>
      </c>
      <c r="I63" s="15" t="e">
        <f t="shared" si="20"/>
        <v>#DIV/0!</v>
      </c>
      <c r="J63" s="21" t="e">
        <f t="shared" si="19"/>
        <v>#DIV/0!</v>
      </c>
      <c r="K63" s="16"/>
      <c r="L63" s="16"/>
      <c r="M63" s="16"/>
      <c r="N63" s="16"/>
      <c r="O63" s="16"/>
      <c r="P63" s="16"/>
      <c r="Q63" s="16"/>
      <c r="R63" s="16"/>
      <c r="S63" s="17">
        <f t="shared" si="6"/>
        <v>0</v>
      </c>
      <c r="T63" s="19" t="e">
        <f t="shared" si="0"/>
        <v>#DIV/0!</v>
      </c>
    </row>
    <row r="64" spans="1:20" ht="18.75" thickBot="1" x14ac:dyDescent="0.3">
      <c r="A64" s="13"/>
      <c r="B64" s="14"/>
      <c r="C64" s="14"/>
      <c r="D64" s="14"/>
      <c r="E64" s="15">
        <f t="shared" si="1"/>
        <v>0</v>
      </c>
      <c r="F64" s="15">
        <f t="shared" si="18"/>
        <v>-0.15</v>
      </c>
      <c r="G64" s="14"/>
      <c r="H64" s="15">
        <f t="shared" si="3"/>
        <v>-0.15</v>
      </c>
      <c r="I64" s="15" t="e">
        <f t="shared" si="20"/>
        <v>#DIV/0!</v>
      </c>
      <c r="J64" s="21" t="e">
        <f t="shared" si="19"/>
        <v>#DIV/0!</v>
      </c>
      <c r="K64" s="16"/>
      <c r="L64" s="16"/>
      <c r="M64" s="16"/>
      <c r="N64" s="16"/>
      <c r="O64" s="16"/>
      <c r="P64" s="16"/>
      <c r="Q64" s="16"/>
      <c r="R64" s="16"/>
      <c r="S64" s="17">
        <f t="shared" si="6"/>
        <v>0</v>
      </c>
      <c r="T64" s="19" t="e">
        <f t="shared" si="0"/>
        <v>#DIV/0!</v>
      </c>
    </row>
    <row r="65" spans="1:20" ht="18.75" thickBot="1" x14ac:dyDescent="0.3">
      <c r="A65" s="13"/>
      <c r="B65" s="14"/>
      <c r="C65" s="14"/>
      <c r="D65" s="14"/>
      <c r="E65" s="15">
        <f t="shared" si="1"/>
        <v>0</v>
      </c>
      <c r="F65" s="15">
        <f t="shared" si="18"/>
        <v>-0.15</v>
      </c>
      <c r="G65" s="14"/>
      <c r="H65" s="15">
        <f t="shared" si="3"/>
        <v>-0.15</v>
      </c>
      <c r="I65" s="15" t="e">
        <f t="shared" si="20"/>
        <v>#DIV/0!</v>
      </c>
      <c r="J65" s="21" t="e">
        <f t="shared" si="19"/>
        <v>#DIV/0!</v>
      </c>
      <c r="K65" s="16"/>
      <c r="L65" s="16"/>
      <c r="M65" s="16"/>
      <c r="N65" s="16"/>
      <c r="O65" s="16"/>
      <c r="P65" s="16"/>
      <c r="Q65" s="16"/>
      <c r="R65" s="16"/>
      <c r="S65" s="17">
        <f t="shared" si="6"/>
        <v>0</v>
      </c>
      <c r="T65" s="19" t="e">
        <f t="shared" si="0"/>
        <v>#DIV/0!</v>
      </c>
    </row>
    <row r="66" spans="1:20" ht="18.75" thickBot="1" x14ac:dyDescent="0.3">
      <c r="A66" s="13"/>
      <c r="B66" s="14"/>
      <c r="C66" s="14"/>
      <c r="D66" s="14"/>
      <c r="E66" s="15">
        <f t="shared" si="1"/>
        <v>0</v>
      </c>
      <c r="F66" s="15">
        <f t="shared" si="18"/>
        <v>-0.15</v>
      </c>
      <c r="G66" s="14"/>
      <c r="H66" s="15">
        <f t="shared" si="3"/>
        <v>-0.15</v>
      </c>
      <c r="I66" s="15" t="e">
        <f t="shared" si="20"/>
        <v>#DIV/0!</v>
      </c>
      <c r="J66" s="21" t="e">
        <f t="shared" si="19"/>
        <v>#DIV/0!</v>
      </c>
      <c r="K66" s="16"/>
      <c r="L66" s="16"/>
      <c r="M66" s="16"/>
      <c r="N66" s="16"/>
      <c r="O66" s="16"/>
      <c r="P66" s="16"/>
      <c r="Q66" s="16"/>
      <c r="R66" s="16"/>
      <c r="S66" s="17">
        <f t="shared" si="6"/>
        <v>0</v>
      </c>
      <c r="T66" s="19" t="e">
        <f t="shared" si="0"/>
        <v>#DIV/0!</v>
      </c>
    </row>
    <row r="67" spans="1:20" ht="18.75" thickBot="1" x14ac:dyDescent="0.3">
      <c r="A67" s="13"/>
      <c r="B67" s="14"/>
      <c r="C67" s="14"/>
      <c r="D67" s="14"/>
      <c r="E67" s="15">
        <f t="shared" si="1"/>
        <v>0</v>
      </c>
      <c r="F67" s="15">
        <f t="shared" si="18"/>
        <v>-0.15</v>
      </c>
      <c r="G67" s="14"/>
      <c r="H67" s="15">
        <f t="shared" si="3"/>
        <v>-0.15</v>
      </c>
      <c r="I67" s="15" t="e">
        <f t="shared" si="20"/>
        <v>#DIV/0!</v>
      </c>
      <c r="J67" s="21" t="e">
        <f t="shared" si="19"/>
        <v>#DIV/0!</v>
      </c>
      <c r="K67" s="16"/>
      <c r="L67" s="16"/>
      <c r="M67" s="16"/>
      <c r="N67" s="16"/>
      <c r="O67" s="16"/>
      <c r="P67" s="16"/>
      <c r="Q67" s="16"/>
      <c r="R67" s="16"/>
      <c r="S67" s="17">
        <f t="shared" si="6"/>
        <v>0</v>
      </c>
      <c r="T67" s="19" t="e">
        <f t="shared" si="0"/>
        <v>#DIV/0!</v>
      </c>
    </row>
    <row r="68" spans="1:20" ht="18.75" thickBot="1" x14ac:dyDescent="0.3">
      <c r="A68" s="13"/>
      <c r="B68" s="14"/>
      <c r="C68" s="14"/>
      <c r="D68" s="14"/>
      <c r="E68" s="15">
        <f t="shared" si="1"/>
        <v>0</v>
      </c>
      <c r="F68" s="15">
        <f t="shared" si="18"/>
        <v>-0.15</v>
      </c>
      <c r="G68" s="14"/>
      <c r="H68" s="15">
        <f t="shared" si="3"/>
        <v>-0.15</v>
      </c>
      <c r="I68" s="15" t="e">
        <f t="shared" si="20"/>
        <v>#DIV/0!</v>
      </c>
      <c r="J68" s="21" t="e">
        <f t="shared" si="19"/>
        <v>#DIV/0!</v>
      </c>
      <c r="K68" s="16"/>
      <c r="L68" s="16"/>
      <c r="M68" s="16"/>
      <c r="N68" s="16"/>
      <c r="O68" s="16"/>
      <c r="P68" s="16"/>
      <c r="Q68" s="16"/>
      <c r="R68" s="16"/>
      <c r="S68" s="17">
        <f t="shared" si="6"/>
        <v>0</v>
      </c>
      <c r="T68" s="19" t="e">
        <f t="shared" si="0"/>
        <v>#DIV/0!</v>
      </c>
    </row>
    <row r="69" spans="1:20" ht="18.75" thickBot="1" x14ac:dyDescent="0.3">
      <c r="A69" s="13"/>
      <c r="B69" s="14"/>
      <c r="C69" s="14"/>
      <c r="D69" s="14"/>
      <c r="E69" s="15">
        <f t="shared" si="1"/>
        <v>0</v>
      </c>
      <c r="F69" s="15">
        <f t="shared" si="18"/>
        <v>-0.15</v>
      </c>
      <c r="G69" s="14"/>
      <c r="H69" s="15">
        <f t="shared" si="3"/>
        <v>-0.15</v>
      </c>
      <c r="I69" s="15" t="e">
        <f t="shared" si="20"/>
        <v>#DIV/0!</v>
      </c>
      <c r="J69" s="21" t="e">
        <f t="shared" si="19"/>
        <v>#DIV/0!</v>
      </c>
      <c r="K69" s="16"/>
      <c r="L69" s="16"/>
      <c r="M69" s="16"/>
      <c r="N69" s="16"/>
      <c r="O69" s="16"/>
      <c r="P69" s="16"/>
      <c r="Q69" s="16"/>
      <c r="R69" s="16"/>
      <c r="S69" s="17">
        <f t="shared" si="6"/>
        <v>0</v>
      </c>
      <c r="T69" s="19" t="e">
        <f t="shared" si="0"/>
        <v>#DIV/0!</v>
      </c>
    </row>
    <row r="70" spans="1:20" ht="18.75" thickBot="1" x14ac:dyDescent="0.3">
      <c r="A70" s="13"/>
      <c r="B70" s="14"/>
      <c r="C70" s="14"/>
      <c r="D70" s="14"/>
      <c r="E70" s="15">
        <f t="shared" si="1"/>
        <v>0</v>
      </c>
      <c r="F70" s="15">
        <f t="shared" ref="F70:F77" si="21">0.06*(B70)-0.15</f>
        <v>-0.15</v>
      </c>
      <c r="G70" s="14"/>
      <c r="H70" s="15">
        <f t="shared" ref="H70:H72" si="22">F70+G70</f>
        <v>-0.15</v>
      </c>
      <c r="I70" s="15" t="e">
        <f t="shared" si="20"/>
        <v>#DIV/0!</v>
      </c>
      <c r="J70" s="21" t="e">
        <f t="shared" ref="J70:J77" si="23">(SQRT($B70))*((1.55*(SQRT($E70)/$B70)+0.0545*(($B70+SQRT($E70)))/(POWER($H70,1/3))))*I70</f>
        <v>#DIV/0!</v>
      </c>
      <c r="K70" s="16"/>
      <c r="L70" s="16"/>
      <c r="M70" s="16"/>
      <c r="N70" s="16"/>
      <c r="O70" s="16"/>
      <c r="P70" s="16"/>
      <c r="Q70" s="16"/>
      <c r="R70" s="16"/>
      <c r="S70" s="17">
        <f t="shared" ref="S70:S72" si="24">SUM(K70:R70)</f>
        <v>0</v>
      </c>
      <c r="T70" s="19" t="e">
        <f t="shared" ref="T70:T72" si="25">J70*(1+S70/100)</f>
        <v>#DIV/0!</v>
      </c>
    </row>
    <row r="71" spans="1:20" ht="18.75" thickBot="1" x14ac:dyDescent="0.3">
      <c r="A71" s="13"/>
      <c r="B71" s="14"/>
      <c r="C71" s="14"/>
      <c r="D71" s="14"/>
      <c r="E71" s="15">
        <f t="shared" ref="E71:E77" si="26">IF(D71=0,C71,(C71+D71*0.1))</f>
        <v>0</v>
      </c>
      <c r="F71" s="15">
        <f t="shared" si="21"/>
        <v>-0.15</v>
      </c>
      <c r="G71" s="14"/>
      <c r="H71" s="15">
        <f t="shared" si="22"/>
        <v>-0.15</v>
      </c>
      <c r="I71" s="15" t="e">
        <f t="shared" si="20"/>
        <v>#DIV/0!</v>
      </c>
      <c r="J71" s="21" t="e">
        <f t="shared" si="23"/>
        <v>#DIV/0!</v>
      </c>
      <c r="K71" s="16"/>
      <c r="L71" s="16"/>
      <c r="M71" s="16"/>
      <c r="N71" s="16"/>
      <c r="O71" s="16"/>
      <c r="P71" s="16"/>
      <c r="Q71" s="16"/>
      <c r="R71" s="16"/>
      <c r="S71" s="17">
        <f t="shared" si="24"/>
        <v>0</v>
      </c>
      <c r="T71" s="19" t="e">
        <f t="shared" si="25"/>
        <v>#DIV/0!</v>
      </c>
    </row>
    <row r="72" spans="1:20" ht="18.75" thickBot="1" x14ac:dyDescent="0.3">
      <c r="A72" s="13"/>
      <c r="B72" s="14"/>
      <c r="C72" s="14"/>
      <c r="D72" s="14"/>
      <c r="E72" s="15">
        <f t="shared" si="26"/>
        <v>0</v>
      </c>
      <c r="F72" s="15">
        <f t="shared" si="21"/>
        <v>-0.15</v>
      </c>
      <c r="G72" s="14"/>
      <c r="H72" s="15">
        <f t="shared" si="22"/>
        <v>-0.15</v>
      </c>
      <c r="I72" s="15" t="e">
        <f t="shared" si="20"/>
        <v>#DIV/0!</v>
      </c>
      <c r="J72" s="21" t="e">
        <f t="shared" si="23"/>
        <v>#DIV/0!</v>
      </c>
      <c r="K72" s="16"/>
      <c r="L72" s="16"/>
      <c r="M72" s="16"/>
      <c r="N72" s="16"/>
      <c r="O72" s="16"/>
      <c r="P72" s="16"/>
      <c r="Q72" s="16"/>
      <c r="R72" s="16"/>
      <c r="S72" s="17">
        <f t="shared" si="24"/>
        <v>0</v>
      </c>
      <c r="T72" s="19" t="e">
        <f t="shared" si="25"/>
        <v>#DIV/0!</v>
      </c>
    </row>
    <row r="73" spans="1:20" ht="18.75" thickBot="1" x14ac:dyDescent="0.3">
      <c r="A73" s="13"/>
      <c r="B73" s="14"/>
      <c r="C73" s="14"/>
      <c r="D73" s="14"/>
      <c r="E73" s="15">
        <f t="shared" si="26"/>
        <v>0</v>
      </c>
      <c r="F73" s="15">
        <f t="shared" si="21"/>
        <v>-0.15</v>
      </c>
      <c r="G73" s="14"/>
      <c r="H73" s="15">
        <f t="shared" ref="H73" si="27">F73+G73</f>
        <v>-0.15</v>
      </c>
      <c r="I73" s="15" t="e">
        <f t="shared" ref="I73" si="28">(H73/G73)^(1/4)</f>
        <v>#DIV/0!</v>
      </c>
      <c r="J73" s="21" t="e">
        <f t="shared" si="23"/>
        <v>#DIV/0!</v>
      </c>
      <c r="K73" s="16"/>
      <c r="L73" s="16"/>
      <c r="M73" s="16"/>
      <c r="N73" s="16"/>
      <c r="O73" s="16"/>
      <c r="P73" s="16"/>
      <c r="Q73" s="16"/>
      <c r="R73" s="16"/>
      <c r="S73" s="17">
        <f t="shared" ref="S73" si="29">SUM(K73:R73)</f>
        <v>0</v>
      </c>
      <c r="T73" s="19" t="e">
        <f t="shared" ref="T73" si="30">J73*(1+S73/100)</f>
        <v>#DIV/0!</v>
      </c>
    </row>
    <row r="74" spans="1:20" ht="18.75" thickBot="1" x14ac:dyDescent="0.3">
      <c r="A74" s="13"/>
      <c r="B74" s="14"/>
      <c r="C74" s="14"/>
      <c r="D74" s="14"/>
      <c r="E74" s="15">
        <f t="shared" si="26"/>
        <v>0</v>
      </c>
      <c r="F74" s="15">
        <f t="shared" si="21"/>
        <v>-0.15</v>
      </c>
      <c r="G74" s="14"/>
      <c r="H74" s="15">
        <f t="shared" ref="H74" si="31">F74+G74</f>
        <v>-0.15</v>
      </c>
      <c r="I74" s="15" t="e">
        <f t="shared" ref="I74" si="32">(H74/G74)^(1/4)</f>
        <v>#DIV/0!</v>
      </c>
      <c r="J74" s="21" t="e">
        <f t="shared" si="23"/>
        <v>#DIV/0!</v>
      </c>
      <c r="K74" s="16"/>
      <c r="L74" s="16"/>
      <c r="M74" s="16"/>
      <c r="N74" s="16"/>
      <c r="O74" s="16"/>
      <c r="P74" s="16"/>
      <c r="Q74" s="16"/>
      <c r="R74" s="16"/>
      <c r="S74" s="17">
        <f t="shared" ref="S74" si="33">SUM(K74:R74)</f>
        <v>0</v>
      </c>
      <c r="T74" s="19" t="e">
        <f t="shared" ref="T74" si="34">J74*(1+S74/100)</f>
        <v>#DIV/0!</v>
      </c>
    </row>
    <row r="75" spans="1:20" ht="18.75" thickBot="1" x14ac:dyDescent="0.3">
      <c r="A75" s="13"/>
      <c r="B75" s="14"/>
      <c r="C75" s="14"/>
      <c r="D75" s="14"/>
      <c r="E75" s="15">
        <f t="shared" si="26"/>
        <v>0</v>
      </c>
      <c r="F75" s="15">
        <f t="shared" si="21"/>
        <v>-0.15</v>
      </c>
      <c r="G75" s="14"/>
      <c r="H75" s="15">
        <f t="shared" ref="H75" si="35">F75+G75</f>
        <v>-0.15</v>
      </c>
      <c r="I75" s="15" t="e">
        <f t="shared" ref="I75" si="36">(H75/G75)^(1/4)</f>
        <v>#DIV/0!</v>
      </c>
      <c r="J75" s="21" t="e">
        <f t="shared" si="23"/>
        <v>#DIV/0!</v>
      </c>
      <c r="K75" s="16"/>
      <c r="L75" s="16"/>
      <c r="M75" s="16"/>
      <c r="N75" s="16"/>
      <c r="O75" s="16"/>
      <c r="P75" s="16"/>
      <c r="Q75" s="16"/>
      <c r="R75" s="16"/>
      <c r="S75" s="17">
        <f t="shared" ref="S75" si="37">SUM(K75:R75)</f>
        <v>0</v>
      </c>
      <c r="T75" s="19" t="e">
        <f t="shared" ref="T75" si="38">J75*(1+S75/100)</f>
        <v>#DIV/0!</v>
      </c>
    </row>
    <row r="76" spans="1:20" ht="18.75" thickBot="1" x14ac:dyDescent="0.3">
      <c r="A76" s="13"/>
      <c r="B76" s="14"/>
      <c r="C76" s="14"/>
      <c r="D76" s="14"/>
      <c r="E76" s="15">
        <f t="shared" si="26"/>
        <v>0</v>
      </c>
      <c r="F76" s="15">
        <f t="shared" si="21"/>
        <v>-0.15</v>
      </c>
      <c r="G76" s="14"/>
      <c r="H76" s="15">
        <f t="shared" ref="H76" si="39">F76+G76</f>
        <v>-0.15</v>
      </c>
      <c r="I76" s="15" t="e">
        <f t="shared" ref="I76" si="40">(H76/G76)^(1/4)</f>
        <v>#DIV/0!</v>
      </c>
      <c r="J76" s="21" t="e">
        <f t="shared" si="23"/>
        <v>#DIV/0!</v>
      </c>
      <c r="K76" s="16"/>
      <c r="L76" s="16"/>
      <c r="M76" s="16"/>
      <c r="N76" s="16"/>
      <c r="O76" s="16"/>
      <c r="P76" s="16"/>
      <c r="Q76" s="16"/>
      <c r="R76" s="16"/>
      <c r="S76" s="17">
        <f t="shared" ref="S76" si="41">SUM(K76:R76)</f>
        <v>0</v>
      </c>
      <c r="T76" s="19" t="e">
        <f t="shared" ref="T76" si="42">J76*(1+S76/100)</f>
        <v>#DIV/0!</v>
      </c>
    </row>
    <row r="77" spans="1:20" ht="18.75" thickBot="1" x14ac:dyDescent="0.3">
      <c r="A77" s="13"/>
      <c r="B77" s="14"/>
      <c r="C77" s="14"/>
      <c r="D77" s="14"/>
      <c r="E77" s="15">
        <f t="shared" si="26"/>
        <v>0</v>
      </c>
      <c r="F77" s="15">
        <f t="shared" si="21"/>
        <v>-0.15</v>
      </c>
      <c r="G77" s="14"/>
      <c r="H77" s="15">
        <f t="shared" ref="H77" si="43">F77+G77</f>
        <v>-0.15</v>
      </c>
      <c r="I77" s="15" t="e">
        <f t="shared" ref="I77" si="44">(H77/G77)^(1/4)</f>
        <v>#DIV/0!</v>
      </c>
      <c r="J77" s="21" t="e">
        <f t="shared" si="23"/>
        <v>#DIV/0!</v>
      </c>
      <c r="K77" s="16"/>
      <c r="L77" s="16"/>
      <c r="M77" s="16"/>
      <c r="N77" s="16"/>
      <c r="O77" s="16"/>
      <c r="P77" s="16"/>
      <c r="Q77" s="16"/>
      <c r="R77" s="16"/>
      <c r="S77" s="17">
        <f t="shared" ref="S77" si="45">SUM(K77:R77)</f>
        <v>0</v>
      </c>
      <c r="T77" s="19" t="e">
        <f t="shared" ref="T77" si="46">J77*(1+S77/100)</f>
        <v>#DIV/0!</v>
      </c>
    </row>
  </sheetData>
  <pageMargins left="0.7" right="0.7" top="0.75" bottom="0.75" header="0.3" footer="0.3"/>
  <pageSetup paperSize="9" scale="33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T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Vi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Exner</dc:creator>
  <cp:lastModifiedBy>Vladimir_L</cp:lastModifiedBy>
  <cp:lastPrinted>2018-08-24T08:49:27Z</cp:lastPrinted>
  <dcterms:created xsi:type="dcterms:W3CDTF">2016-06-06T09:58:54Z</dcterms:created>
  <dcterms:modified xsi:type="dcterms:W3CDTF">2018-08-24T08:49:30Z</dcterms:modified>
</cp:coreProperties>
</file>